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주민등록총괄\★ 통계_인구(1일한)\2022. 인구통계\"/>
    </mc:Choice>
  </mc:AlternateContent>
  <bookViews>
    <workbookView xWindow="0" yWindow="0" windowWidth="13665" windowHeight="13530" tabRatio="707"/>
  </bookViews>
  <sheets>
    <sheet name="인구수및세대수현황" sheetId="1" r:id="rId1"/>
    <sheet name="인구이동보고서" sheetId="2" r:id="rId2"/>
    <sheet name="인구증감현황" sheetId="3" r:id="rId3"/>
    <sheet name="시도전출입현황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H8" i="1"/>
  <c r="G8" i="1"/>
  <c r="I15" i="1" l="1"/>
  <c r="I11" i="1"/>
  <c r="I9" i="1"/>
  <c r="I17" i="1"/>
  <c r="I16" i="1"/>
  <c r="I13" i="1"/>
  <c r="I14" i="1"/>
  <c r="I10" i="1"/>
  <c r="F8" i="1"/>
  <c r="I12" i="1"/>
  <c r="J8" i="1"/>
  <c r="K8" i="1"/>
  <c r="I8" i="1" l="1"/>
  <c r="E17" i="3"/>
  <c r="E16" i="3"/>
  <c r="E15" i="3"/>
  <c r="E14" i="3"/>
  <c r="E13" i="3"/>
  <c r="E12" i="3"/>
  <c r="E11" i="3"/>
  <c r="E10" i="3"/>
  <c r="E9" i="3"/>
  <c r="E8" i="3"/>
  <c r="B17" i="3"/>
  <c r="B16" i="3"/>
  <c r="B15" i="3"/>
  <c r="B14" i="3"/>
  <c r="B13" i="3"/>
  <c r="B12" i="3"/>
  <c r="B11" i="3"/>
  <c r="B10" i="3"/>
  <c r="B9" i="3"/>
  <c r="B8" i="3"/>
  <c r="Q31" i="5" l="1"/>
  <c r="Q32" i="5"/>
  <c r="Q33" i="5"/>
  <c r="Q34" i="5"/>
  <c r="Q35" i="5"/>
  <c r="Q36" i="5"/>
  <c r="Q30" i="5"/>
  <c r="O31" i="5"/>
  <c r="O32" i="5"/>
  <c r="O33" i="5"/>
  <c r="O34" i="5"/>
  <c r="O35" i="5"/>
  <c r="O36" i="5"/>
  <c r="O30" i="5"/>
  <c r="M31" i="5"/>
  <c r="M32" i="5"/>
  <c r="M33" i="5"/>
  <c r="M34" i="5"/>
  <c r="M35" i="5"/>
  <c r="M36" i="5"/>
  <c r="M30" i="5"/>
  <c r="K31" i="5"/>
  <c r="K32" i="5"/>
  <c r="K33" i="5"/>
  <c r="K34" i="5"/>
  <c r="K35" i="5"/>
  <c r="K36" i="5"/>
  <c r="K30" i="5"/>
  <c r="I31" i="5"/>
  <c r="I32" i="5"/>
  <c r="I33" i="5"/>
  <c r="I34" i="5"/>
  <c r="I35" i="5"/>
  <c r="I36" i="5"/>
  <c r="I30" i="5"/>
  <c r="G31" i="5"/>
  <c r="G32" i="5"/>
  <c r="G33" i="5"/>
  <c r="G34" i="5"/>
  <c r="G35" i="5"/>
  <c r="G36" i="5"/>
  <c r="G30" i="5"/>
  <c r="E31" i="5"/>
  <c r="E32" i="5"/>
  <c r="E33" i="5"/>
  <c r="E34" i="5"/>
  <c r="E35" i="5"/>
  <c r="E36" i="5"/>
  <c r="E30" i="5"/>
  <c r="F29" i="5"/>
  <c r="H29" i="5"/>
  <c r="J29" i="5"/>
  <c r="L29" i="5"/>
  <c r="N29" i="5"/>
  <c r="P29" i="5"/>
  <c r="R29" i="5"/>
  <c r="T29" i="5"/>
  <c r="V29" i="5"/>
  <c r="X29" i="5"/>
  <c r="Z29" i="5"/>
  <c r="AB29" i="5"/>
  <c r="AD29" i="5"/>
  <c r="AF29" i="5"/>
  <c r="AH29" i="5"/>
  <c r="AJ29" i="5"/>
  <c r="AK31" i="5"/>
  <c r="AK32" i="5"/>
  <c r="AK33" i="5"/>
  <c r="AK34" i="5"/>
  <c r="AK35" i="5"/>
  <c r="AK36" i="5"/>
  <c r="AK30" i="5"/>
  <c r="B31" i="5"/>
  <c r="B32" i="5"/>
  <c r="B33" i="5"/>
  <c r="B34" i="5"/>
  <c r="B35" i="5"/>
  <c r="B36" i="5"/>
  <c r="B30" i="5"/>
  <c r="D29" i="5"/>
  <c r="AI31" i="5"/>
  <c r="AI32" i="5"/>
  <c r="AI33" i="5"/>
  <c r="AI34" i="5"/>
  <c r="AI35" i="5"/>
  <c r="AI36" i="5"/>
  <c r="AI30" i="5"/>
  <c r="AG31" i="5"/>
  <c r="AG32" i="5"/>
  <c r="AG33" i="5"/>
  <c r="AG34" i="5"/>
  <c r="AG35" i="5"/>
  <c r="AG36" i="5"/>
  <c r="AG30" i="5"/>
  <c r="AE31" i="5"/>
  <c r="AE32" i="5"/>
  <c r="AE33" i="5"/>
  <c r="AE34" i="5"/>
  <c r="AE35" i="5"/>
  <c r="AE36" i="5"/>
  <c r="AE30" i="5"/>
  <c r="AC31" i="5"/>
  <c r="AC32" i="5"/>
  <c r="AC33" i="5"/>
  <c r="AC34" i="5"/>
  <c r="AC35" i="5"/>
  <c r="AC36" i="5"/>
  <c r="AC30" i="5"/>
  <c r="AA31" i="5"/>
  <c r="AA32" i="5"/>
  <c r="AA33" i="5"/>
  <c r="AA34" i="5"/>
  <c r="AA35" i="5"/>
  <c r="AA36" i="5"/>
  <c r="AA30" i="5"/>
  <c r="Y31" i="5"/>
  <c r="Y32" i="5"/>
  <c r="Y33" i="5"/>
  <c r="Y34" i="5"/>
  <c r="Y35" i="5"/>
  <c r="Y36" i="5"/>
  <c r="Y30" i="5"/>
  <c r="W31" i="5"/>
  <c r="W32" i="5"/>
  <c r="W33" i="5"/>
  <c r="W34" i="5"/>
  <c r="W35" i="5"/>
  <c r="W36" i="5"/>
  <c r="W30" i="5"/>
  <c r="U31" i="5"/>
  <c r="U32" i="5"/>
  <c r="U33" i="5"/>
  <c r="U34" i="5"/>
  <c r="U35" i="5"/>
  <c r="U36" i="5"/>
  <c r="U30" i="5"/>
  <c r="S31" i="5"/>
  <c r="S32" i="5"/>
  <c r="S33" i="5"/>
  <c r="S34" i="5"/>
  <c r="S35" i="5"/>
  <c r="S36" i="5"/>
  <c r="S30" i="5"/>
  <c r="B8" i="5"/>
  <c r="B9" i="5"/>
  <c r="B10" i="5"/>
  <c r="B11" i="5"/>
  <c r="B12" i="5"/>
  <c r="B13" i="5"/>
  <c r="B7" i="5"/>
  <c r="AK8" i="5"/>
  <c r="AK9" i="5"/>
  <c r="AK10" i="5"/>
  <c r="AK11" i="5"/>
  <c r="AK12" i="5"/>
  <c r="AK13" i="5"/>
  <c r="AK7" i="5"/>
  <c r="AI8" i="5"/>
  <c r="AI9" i="5"/>
  <c r="AI10" i="5"/>
  <c r="AI11" i="5"/>
  <c r="AI12" i="5"/>
  <c r="AI13" i="5"/>
  <c r="AI7" i="5"/>
  <c r="AG8" i="5"/>
  <c r="AG9" i="5"/>
  <c r="AG10" i="5"/>
  <c r="AG11" i="5"/>
  <c r="AG12" i="5"/>
  <c r="AG13" i="5"/>
  <c r="AG7" i="5"/>
  <c r="AE8" i="5"/>
  <c r="AE9" i="5"/>
  <c r="AE10" i="5"/>
  <c r="AE11" i="5"/>
  <c r="AE12" i="5"/>
  <c r="AE13" i="5"/>
  <c r="AE7" i="5"/>
  <c r="AC8" i="5"/>
  <c r="AC9" i="5"/>
  <c r="AC10" i="5"/>
  <c r="AC11" i="5"/>
  <c r="AC12" i="5"/>
  <c r="AC13" i="5"/>
  <c r="AC7" i="5"/>
  <c r="AA8" i="5"/>
  <c r="AA9" i="5"/>
  <c r="AA10" i="5"/>
  <c r="AA11" i="5"/>
  <c r="AA12" i="5"/>
  <c r="AA13" i="5"/>
  <c r="AA7" i="5"/>
  <c r="Y8" i="5"/>
  <c r="Y9" i="5"/>
  <c r="Y10" i="5"/>
  <c r="Y11" i="5"/>
  <c r="Y12" i="5"/>
  <c r="Y13" i="5"/>
  <c r="Y7" i="5"/>
  <c r="W8" i="5"/>
  <c r="W9" i="5"/>
  <c r="W10" i="5"/>
  <c r="W11" i="5"/>
  <c r="W12" i="5"/>
  <c r="W13" i="5"/>
  <c r="W7" i="5"/>
  <c r="U8" i="5"/>
  <c r="U9" i="5"/>
  <c r="U10" i="5"/>
  <c r="U11" i="5"/>
  <c r="U12" i="5"/>
  <c r="U13" i="5"/>
  <c r="S8" i="5"/>
  <c r="S9" i="5"/>
  <c r="S10" i="5"/>
  <c r="S11" i="5"/>
  <c r="S12" i="5"/>
  <c r="S13" i="5"/>
  <c r="Q8" i="5"/>
  <c r="Q9" i="5"/>
  <c r="Q10" i="5"/>
  <c r="Q11" i="5"/>
  <c r="Q12" i="5"/>
  <c r="Q13" i="5"/>
  <c r="O8" i="5"/>
  <c r="O9" i="5"/>
  <c r="O10" i="5"/>
  <c r="O11" i="5"/>
  <c r="O12" i="5"/>
  <c r="O13" i="5"/>
  <c r="U7" i="5"/>
  <c r="S7" i="5"/>
  <c r="Q7" i="5"/>
  <c r="O7" i="5"/>
  <c r="M8" i="5"/>
  <c r="M9" i="5"/>
  <c r="M10" i="5"/>
  <c r="M11" i="5"/>
  <c r="M12" i="5"/>
  <c r="M13" i="5"/>
  <c r="M7" i="5"/>
  <c r="K8" i="5"/>
  <c r="K9" i="5"/>
  <c r="K10" i="5"/>
  <c r="K11" i="5"/>
  <c r="K12" i="5"/>
  <c r="K13" i="5"/>
  <c r="K7" i="5"/>
  <c r="I8" i="5"/>
  <c r="I9" i="5"/>
  <c r="I10" i="5"/>
  <c r="I11" i="5"/>
  <c r="I12" i="5"/>
  <c r="I13" i="5"/>
  <c r="I7" i="5"/>
  <c r="G8" i="5"/>
  <c r="G9" i="5"/>
  <c r="G10" i="5"/>
  <c r="G11" i="5"/>
  <c r="G12" i="5"/>
  <c r="G13" i="5"/>
  <c r="G7" i="5"/>
  <c r="E8" i="5"/>
  <c r="E9" i="5"/>
  <c r="E10" i="5"/>
  <c r="E11" i="5"/>
  <c r="E12" i="5"/>
  <c r="E13" i="5"/>
  <c r="E7" i="5"/>
  <c r="F6" i="5"/>
  <c r="H6" i="5"/>
  <c r="J6" i="5"/>
  <c r="L6" i="5"/>
  <c r="N6" i="5"/>
  <c r="P6" i="5"/>
  <c r="R6" i="5"/>
  <c r="T6" i="5"/>
  <c r="V6" i="5"/>
  <c r="X6" i="5"/>
  <c r="Z6" i="5"/>
  <c r="AB6" i="5"/>
  <c r="AD6" i="5"/>
  <c r="AF6" i="5"/>
  <c r="AH6" i="5"/>
  <c r="AJ6" i="5"/>
  <c r="D6" i="5"/>
  <c r="Q6" i="5" l="1"/>
  <c r="Q29" i="5"/>
  <c r="AA29" i="5"/>
  <c r="B29" i="5"/>
  <c r="M29" i="5"/>
  <c r="AE29" i="5"/>
  <c r="W29" i="5"/>
  <c r="AI29" i="5"/>
  <c r="AC29" i="5"/>
  <c r="E29" i="5"/>
  <c r="U29" i="5"/>
  <c r="AG29" i="5"/>
  <c r="G29" i="5"/>
  <c r="Y29" i="5"/>
  <c r="AK29" i="5"/>
  <c r="S29" i="5"/>
  <c r="B6" i="5"/>
  <c r="C12" i="5"/>
  <c r="C11" i="5"/>
  <c r="W6" i="5"/>
  <c r="C9" i="5"/>
  <c r="C8" i="5"/>
  <c r="C7" i="5"/>
  <c r="C10" i="5"/>
  <c r="C13" i="5"/>
  <c r="Y6" i="5"/>
  <c r="O29" i="5"/>
  <c r="K29" i="5"/>
  <c r="I29" i="5"/>
  <c r="C35" i="5"/>
  <c r="C30" i="5"/>
  <c r="C36" i="5"/>
  <c r="C34" i="5"/>
  <c r="C33" i="5"/>
  <c r="C32" i="5"/>
  <c r="C31" i="5"/>
  <c r="S6" i="5"/>
  <c r="AC6" i="5"/>
  <c r="M6" i="5"/>
  <c r="AK6" i="5"/>
  <c r="AI6" i="5"/>
  <c r="AG6" i="5"/>
  <c r="AE6" i="5"/>
  <c r="AA6" i="5"/>
  <c r="O6" i="5"/>
  <c r="U6" i="5"/>
  <c r="K6" i="5"/>
  <c r="I6" i="5"/>
  <c r="G6" i="5"/>
  <c r="C6" i="5" l="1"/>
  <c r="C29" i="5"/>
  <c r="E6" i="5" l="1"/>
</calcChain>
</file>

<file path=xl/sharedStrings.xml><?xml version="1.0" encoding="utf-8"?>
<sst xmlns="http://schemas.openxmlformats.org/spreadsheetml/2006/main" count="730" uniqueCount="304">
  <si>
    <t>인구 및 세대현황</t>
  </si>
  <si>
    <t>계</t>
  </si>
  <si>
    <t>세대수</t>
    <phoneticPr fontId="5" type="noConversion"/>
  </si>
  <si>
    <t>계</t>
    <phoneticPr fontId="5" type="noConversion"/>
  </si>
  <si>
    <t>남</t>
    <phoneticPr fontId="5" type="noConversion"/>
  </si>
  <si>
    <t>여</t>
    <phoneticPr fontId="5" type="noConversion"/>
  </si>
  <si>
    <t>행정기관</t>
    <phoneticPr fontId="5" type="noConversion"/>
  </si>
  <si>
    <t>인 구 수</t>
    <phoneticPr fontId="5" type="noConversion"/>
  </si>
  <si>
    <t>합   계</t>
    <phoneticPr fontId="5" type="noConversion"/>
  </si>
  <si>
    <t>방어동</t>
    <phoneticPr fontId="5" type="noConversion"/>
  </si>
  <si>
    <t>일산동</t>
    <phoneticPr fontId="5" type="noConversion"/>
  </si>
  <si>
    <t>화정동</t>
    <phoneticPr fontId="5" type="noConversion"/>
  </si>
  <si>
    <t>대송동</t>
    <phoneticPr fontId="5" type="noConversion"/>
  </si>
  <si>
    <t>전하1동</t>
    <phoneticPr fontId="5" type="noConversion"/>
  </si>
  <si>
    <t>전하2동</t>
    <phoneticPr fontId="5" type="noConversion"/>
  </si>
  <si>
    <t>남목1동</t>
    <phoneticPr fontId="5" type="noConversion"/>
  </si>
  <si>
    <t>남목2동</t>
    <phoneticPr fontId="5" type="noConversion"/>
  </si>
  <si>
    <t>남목3동</t>
    <phoneticPr fontId="5" type="noConversion"/>
  </si>
  <si>
    <t>동구</t>
  </si>
  <si>
    <t>방어동</t>
  </si>
  <si>
    <t>일산동</t>
  </si>
  <si>
    <t>화정동</t>
  </si>
  <si>
    <t>대송동</t>
  </si>
  <si>
    <t>전하1동</t>
  </si>
  <si>
    <t>전하2동</t>
  </si>
  <si>
    <t>남목1동</t>
  </si>
  <si>
    <t>남목2동</t>
  </si>
  <si>
    <t>남목3동</t>
  </si>
  <si>
    <t>전월말 세대수</t>
  </si>
  <si>
    <t>전월말 인구수</t>
  </si>
  <si>
    <t>전월말 거주불명자수</t>
  </si>
  <si>
    <t>전월말 재외국민등록자수</t>
  </si>
  <si>
    <t>증
가
요
인</t>
  </si>
  <si>
    <t>전
입</t>
  </si>
  <si>
    <t>남  자</t>
  </si>
  <si>
    <t>여  자</t>
  </si>
  <si>
    <t>시도내</t>
  </si>
  <si>
    <t>시군구내</t>
  </si>
  <si>
    <t>시군구간</t>
  </si>
  <si>
    <t>시도간</t>
  </si>
  <si>
    <t>복  귀</t>
  </si>
  <si>
    <t>출  생</t>
  </si>
  <si>
    <t>등  록</t>
  </si>
  <si>
    <t>국  외</t>
  </si>
  <si>
    <t>기  타</t>
  </si>
  <si>
    <t>감
소
요
인</t>
  </si>
  <si>
    <t>전
출</t>
  </si>
  <si>
    <t>사  망</t>
  </si>
  <si>
    <t>말  소</t>
  </si>
  <si>
    <t>세대수 증감</t>
  </si>
  <si>
    <t>인구수 증감</t>
  </si>
  <si>
    <t>거주불명자수 증감</t>
  </si>
  <si>
    <t>금월말 세대수</t>
  </si>
  <si>
    <t>금월말 인구수</t>
  </si>
  <si>
    <t>금월말 거주불명자수</t>
  </si>
  <si>
    <t>금월말 재외국민등록자수</t>
  </si>
  <si>
    <t>시, 군, 구(읍면동)</t>
    <phoneticPr fontId="2" type="noConversion"/>
  </si>
  <si>
    <t>인 구 수</t>
    <phoneticPr fontId="5" type="noConversion"/>
  </si>
  <si>
    <t>증 감</t>
    <phoneticPr fontId="5" type="noConversion"/>
  </si>
  <si>
    <t>전월</t>
    <phoneticPr fontId="5" type="noConversion"/>
  </si>
  <si>
    <t>금월</t>
    <phoneticPr fontId="5" type="noConversion"/>
  </si>
  <si>
    <t>합   계</t>
    <phoneticPr fontId="5" type="noConversion"/>
  </si>
  <si>
    <t>방어동</t>
    <phoneticPr fontId="5" type="noConversion"/>
  </si>
  <si>
    <t>일산동</t>
    <phoneticPr fontId="5" type="noConversion"/>
  </si>
  <si>
    <t>화정동</t>
    <phoneticPr fontId="5" type="noConversion"/>
  </si>
  <si>
    <t>대송동</t>
    <phoneticPr fontId="5" type="noConversion"/>
  </si>
  <si>
    <t>전하1동</t>
    <phoneticPr fontId="5" type="noConversion"/>
  </si>
  <si>
    <t>전하2동</t>
    <phoneticPr fontId="5" type="noConversion"/>
  </si>
  <si>
    <t>남목1동</t>
    <phoneticPr fontId="5" type="noConversion"/>
  </si>
  <si>
    <t>남목2동</t>
    <phoneticPr fontId="5" type="noConversion"/>
  </si>
  <si>
    <t>남목3동</t>
    <phoneticPr fontId="5" type="noConversion"/>
  </si>
  <si>
    <t>증감률</t>
    <phoneticPr fontId="5" type="noConversion"/>
  </si>
  <si>
    <t>시도명</t>
  </si>
  <si>
    <t>서울특별시</t>
  </si>
  <si>
    <t>부산광역시</t>
  </si>
  <si>
    <t>대구광역시</t>
  </si>
  <si>
    <t>인천광역시</t>
  </si>
  <si>
    <t>광주광역시</t>
  </si>
  <si>
    <t>대전광역시</t>
    <phoneticPr fontId="8" type="noConversion"/>
  </si>
  <si>
    <t>울산광역시</t>
    <phoneticPr fontId="2" type="noConversion"/>
  </si>
  <si>
    <t>세종특별자치시</t>
    <phoneticPr fontId="5" type="noConversion"/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</si>
  <si>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</si>
  <si>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</si>
  <si>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</si>
  <si>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</si>
  <si>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</si>
  <si>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</si>
  <si>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</si>
  <si>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</si>
  <si>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</si>
  <si>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>누계</t>
    <phoneticPr fontId="5" type="noConversion"/>
  </si>
  <si>
    <t>총전입</t>
  </si>
  <si>
    <t>직업</t>
  </si>
  <si>
    <t>가족</t>
  </si>
  <si>
    <t>주택</t>
  </si>
  <si>
    <t>교육</t>
  </si>
  <si>
    <t>기타</t>
  </si>
  <si>
    <t>서울특별시</t>
    <phoneticPr fontId="2" type="noConversion"/>
  </si>
  <si>
    <t>부산광역시</t>
    <phoneticPr fontId="2" type="noConversion"/>
  </si>
  <si>
    <t>대구광역시</t>
    <phoneticPr fontId="2" type="noConversion"/>
  </si>
  <si>
    <t>광주광역시</t>
    <phoneticPr fontId="2" type="noConversion"/>
  </si>
  <si>
    <t>경기도</t>
    <phoneticPr fontId="2" type="noConversion"/>
  </si>
  <si>
    <t>충청남도</t>
    <phoneticPr fontId="2" type="noConversion"/>
  </si>
  <si>
    <t>전라북도</t>
    <phoneticPr fontId="2" type="noConversion"/>
  </si>
  <si>
    <t>전라남도</t>
    <phoneticPr fontId="2" type="noConversion"/>
  </si>
  <si>
    <t>제주특별자치도</t>
    <phoneticPr fontId="2" type="noConversion"/>
  </si>
  <si>
    <t>대전광역시</t>
    <phoneticPr fontId="8" type="noConversion"/>
  </si>
  <si>
    <t>울산광역시</t>
    <phoneticPr fontId="2" type="noConversion"/>
  </si>
  <si>
    <t>세종특별자치시</t>
    <phoneticPr fontId="5" type="noConversion"/>
  </si>
  <si>
    <t>경상북도</t>
    <phoneticPr fontId="2" type="noConversion"/>
  </si>
  <si>
    <t>금월</t>
    <phoneticPr fontId="5" type="noConversion"/>
  </si>
  <si>
    <t>누계</t>
    <phoneticPr fontId="5" type="noConversion"/>
  </si>
  <si>
    <t>외국인수</t>
    <phoneticPr fontId="5" type="noConversion"/>
  </si>
  <si>
    <t xml:space="preserve">총 인 구 </t>
    <phoneticPr fontId="5" type="noConversion"/>
  </si>
  <si>
    <t>인천광역시</t>
    <phoneticPr fontId="2" type="noConversion"/>
  </si>
  <si>
    <t>강원도</t>
    <phoneticPr fontId="2" type="noConversion"/>
  </si>
  <si>
    <t>주거환경</t>
    <phoneticPr fontId="8" type="noConversion"/>
  </si>
  <si>
    <t>자연환경</t>
    <phoneticPr fontId="8" type="noConversion"/>
  </si>
  <si>
    <t>인구이동보고서</t>
    <phoneticPr fontId="2" type="noConversion"/>
  </si>
  <si>
    <t>인구 증감현황</t>
    <phoneticPr fontId="5" type="noConversion"/>
  </si>
  <si>
    <t>주거환경</t>
  </si>
  <si>
    <t>자연환경</t>
  </si>
  <si>
    <t>작성기준: 2022.06.30.기준</t>
    <phoneticPr fontId="2" type="noConversion"/>
  </si>
  <si>
    <t>작성기준 : 2022.06.30.기준</t>
    <phoneticPr fontId="2" type="noConversion"/>
  </si>
  <si>
    <t>작성기준 : 2022.06.30.기준</t>
    <phoneticPr fontId="5" type="noConversion"/>
  </si>
  <si>
    <t>2022년 6월 타지역 전입자 현황</t>
    <phoneticPr fontId="5" type="noConversion"/>
  </si>
  <si>
    <t>2022년 6월 타지역 전출자 현황</t>
    <phoneticPr fontId="5" type="noConversion"/>
  </si>
  <si>
    <t>21,554</t>
  </si>
  <si>
    <t>18,381</t>
  </si>
  <si>
    <t>2,983</t>
  </si>
  <si>
    <t>2,581</t>
  </si>
  <si>
    <t>9,882</t>
  </si>
  <si>
    <t>9,364</t>
  </si>
  <si>
    <t>5,974</t>
  </si>
  <si>
    <t>5,416</t>
  </si>
  <si>
    <t>7,753</t>
  </si>
  <si>
    <t>7,327</t>
  </si>
  <si>
    <t>10,291</t>
  </si>
  <si>
    <t>9,981</t>
  </si>
  <si>
    <t>4,389</t>
  </si>
  <si>
    <t>4,231</t>
  </si>
  <si>
    <t>10,936</t>
  </si>
  <si>
    <t>9,811</t>
  </si>
  <si>
    <t>5,966</t>
  </si>
  <si>
    <t>5,871</t>
  </si>
  <si>
    <t>152,691</t>
  </si>
  <si>
    <t>79,728</t>
  </si>
  <si>
    <t>72,963</t>
  </si>
  <si>
    <t>39,935</t>
  </si>
  <si>
    <t>5,564</t>
  </si>
  <si>
    <t>19,246</t>
  </si>
  <si>
    <t>11,390</t>
  </si>
  <si>
    <t>15,080</t>
  </si>
  <si>
    <t>20,272</t>
  </si>
  <si>
    <t>8,620</t>
  </si>
  <si>
    <t>20,747</t>
  </si>
  <si>
    <t>11,837</t>
  </si>
  <si>
    <t>66,415</t>
  </si>
  <si>
    <t>18,239</t>
  </si>
  <si>
    <t>3,050</t>
  </si>
  <si>
    <t>8,261</t>
  </si>
  <si>
    <t>5,092</t>
  </si>
  <si>
    <t>6,753</t>
  </si>
  <si>
    <t>7,808</t>
  </si>
  <si>
    <t>3,676</t>
  </si>
  <si>
    <t>8,668</t>
  </si>
  <si>
    <t>4,868</t>
  </si>
  <si>
    <t>66,449</t>
  </si>
  <si>
    <t>18,224</t>
  </si>
  <si>
    <t>3,088</t>
  </si>
  <si>
    <t>8,257</t>
  </si>
  <si>
    <t>5,102</t>
  </si>
  <si>
    <t>6,733</t>
  </si>
  <si>
    <t>7,815</t>
  </si>
  <si>
    <t>8,666</t>
  </si>
  <si>
    <t>4,888</t>
  </si>
  <si>
    <t>152,971</t>
  </si>
  <si>
    <t>39,950</t>
  </si>
  <si>
    <t>5,625</t>
  </si>
  <si>
    <t>19,267</t>
  </si>
  <si>
    <t>11,433</t>
  </si>
  <si>
    <t>15,058</t>
  </si>
  <si>
    <t>20,347</t>
  </si>
  <si>
    <t>8,623</t>
  </si>
  <si>
    <t>20,778</t>
  </si>
  <si>
    <t>11,890</t>
  </si>
  <si>
    <t>505</t>
  </si>
  <si>
    <t>168</t>
  </si>
  <si>
    <t>38</t>
  </si>
  <si>
    <t>71</t>
  </si>
  <si>
    <t>32</t>
  </si>
  <si>
    <t>44</t>
  </si>
  <si>
    <t>79</t>
  </si>
  <si>
    <t>19</t>
  </si>
  <si>
    <t>33</t>
  </si>
  <si>
    <t>21</t>
  </si>
  <si>
    <t>37</t>
  </si>
  <si>
    <t>16</t>
  </si>
  <si>
    <t>0</t>
  </si>
  <si>
    <t>2</t>
  </si>
  <si>
    <t>4</t>
  </si>
  <si>
    <t>3</t>
  </si>
  <si>
    <t>6</t>
  </si>
  <si>
    <t>1,088</t>
  </si>
  <si>
    <t>311</t>
  </si>
  <si>
    <t>47</t>
  </si>
  <si>
    <t>107</t>
  </si>
  <si>
    <t>186</t>
  </si>
  <si>
    <t>113</t>
  </si>
  <si>
    <t>57</t>
  </si>
  <si>
    <t>134</t>
  </si>
  <si>
    <t>62</t>
  </si>
  <si>
    <t>600</t>
  </si>
  <si>
    <t>185</t>
  </si>
  <si>
    <t>28</t>
  </si>
  <si>
    <t>96</t>
  </si>
  <si>
    <t>63</t>
  </si>
  <si>
    <t>29</t>
  </si>
  <si>
    <t>74</t>
  </si>
  <si>
    <t>30</t>
  </si>
  <si>
    <t>488</t>
  </si>
  <si>
    <t>126</t>
  </si>
  <si>
    <t>50</t>
  </si>
  <si>
    <t>90</t>
  </si>
  <si>
    <t>60</t>
  </si>
  <si>
    <t>496</t>
  </si>
  <si>
    <t>127</t>
  </si>
  <si>
    <t>55</t>
  </si>
  <si>
    <t>41</t>
  </si>
  <si>
    <t>89</t>
  </si>
  <si>
    <t>58</t>
  </si>
  <si>
    <t>24</t>
  </si>
  <si>
    <t>27</t>
  </si>
  <si>
    <t>257</t>
  </si>
  <si>
    <t>93</t>
  </si>
  <si>
    <t>7</t>
  </si>
  <si>
    <t>23</t>
  </si>
  <si>
    <t>17</t>
  </si>
  <si>
    <t>14</t>
  </si>
  <si>
    <t>26</t>
  </si>
  <si>
    <t>12</t>
  </si>
  <si>
    <t>335</t>
  </si>
  <si>
    <t>91</t>
  </si>
  <si>
    <t>13</t>
  </si>
  <si>
    <t>56</t>
  </si>
  <si>
    <t>31</t>
  </si>
  <si>
    <t>61</t>
  </si>
  <si>
    <t>52</t>
  </si>
  <si>
    <t>1</t>
  </si>
  <si>
    <t>8</t>
  </si>
  <si>
    <t>9</t>
  </si>
  <si>
    <t>1,352</t>
  </si>
  <si>
    <t>323</t>
  </si>
  <si>
    <t>105</t>
  </si>
  <si>
    <t>125</t>
  </si>
  <si>
    <t>162</t>
  </si>
  <si>
    <t>167</t>
  </si>
  <si>
    <t>115</t>
  </si>
  <si>
    <t>727</t>
  </si>
  <si>
    <t>66</t>
  </si>
  <si>
    <t>86</t>
  </si>
  <si>
    <t>97</t>
  </si>
  <si>
    <t>625</t>
  </si>
  <si>
    <t>138</t>
  </si>
  <si>
    <t>53</t>
  </si>
  <si>
    <t>59</t>
  </si>
  <si>
    <t>76</t>
  </si>
  <si>
    <t>54</t>
  </si>
  <si>
    <t>43</t>
  </si>
  <si>
    <t>48</t>
  </si>
  <si>
    <t>68</t>
  </si>
  <si>
    <t>67</t>
  </si>
  <si>
    <t>379</t>
  </si>
  <si>
    <t>100</t>
  </si>
  <si>
    <t>20</t>
  </si>
  <si>
    <t>46</t>
  </si>
  <si>
    <t>35</t>
  </si>
  <si>
    <t>477</t>
  </si>
  <si>
    <t>133</t>
  </si>
  <si>
    <t>36</t>
  </si>
  <si>
    <t>25</t>
  </si>
  <si>
    <t>65</t>
  </si>
  <si>
    <t>70</t>
  </si>
  <si>
    <t>15</t>
  </si>
  <si>
    <t>5</t>
  </si>
  <si>
    <t>10</t>
  </si>
  <si>
    <t>-34</t>
  </si>
  <si>
    <t>-38</t>
  </si>
  <si>
    <t>-10</t>
  </si>
  <si>
    <t>-7</t>
  </si>
  <si>
    <t>-20</t>
  </si>
  <si>
    <t>-280</t>
  </si>
  <si>
    <t>-15</t>
  </si>
  <si>
    <t>-61</t>
  </si>
  <si>
    <t>-21</t>
  </si>
  <si>
    <t>-43</t>
  </si>
  <si>
    <t>22</t>
  </si>
  <si>
    <t>-75</t>
  </si>
  <si>
    <t>-3</t>
  </si>
  <si>
    <t>-31</t>
  </si>
  <si>
    <t>-53</t>
  </si>
  <si>
    <t>-1</t>
  </si>
  <si>
    <t>506</t>
  </si>
  <si>
    <t>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</si>
</sst>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\ "/>
    <numFmt numFmtId="177" formatCode="0_ "/>
    <numFmt numFmtId="178" formatCode="#,##0_);[Red]\(#,##0\)"/>
    <numFmt numFmtId="179" formatCode="_-* #,##0.000_-;\-* #,##0.000_-;_-* &quot;-&quot;_-;_-@_-"/>
    <numFmt numFmtId="180" formatCode="#,##0.00\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20"/>
      <name val="바탕체"/>
      <family val="1"/>
      <charset val="129"/>
    </font>
    <font>
      <sz val="11"/>
      <color theme="1"/>
      <name val="굴림체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20"/>
      <color theme="1"/>
      <name val="바탕체"/>
      <family val="1"/>
      <charset val="129"/>
    </font>
    <font>
      <sz val="20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2" borderId="22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center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25" xfId="4" applyFont="1" applyFill="1" applyBorder="1" applyAlignment="1">
      <alignment horizontal="center" vertical="center"/>
    </xf>
    <xf numFmtId="0" fontId="7" fillId="2" borderId="26" xfId="4" applyFont="1" applyFill="1" applyBorder="1" applyAlignment="1">
      <alignment horizontal="center" vertical="center"/>
    </xf>
    <xf numFmtId="0" fontId="9" fillId="3" borderId="27" xfId="4" applyFont="1" applyFill="1" applyBorder="1" applyAlignment="1">
      <alignment horizontal="center" vertical="center"/>
    </xf>
    <xf numFmtId="0" fontId="9" fillId="3" borderId="28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center" vertical="center"/>
    </xf>
    <xf numFmtId="0" fontId="9" fillId="3" borderId="30" xfId="4" applyFont="1" applyFill="1" applyBorder="1" applyAlignment="1">
      <alignment horizontal="center" vertical="center"/>
    </xf>
    <xf numFmtId="0" fontId="9" fillId="3" borderId="31" xfId="4" applyFont="1" applyFill="1" applyBorder="1" applyAlignment="1">
      <alignment horizontal="center" vertical="center"/>
    </xf>
    <xf numFmtId="0" fontId="9" fillId="3" borderId="15" xfId="4" applyFont="1" applyFill="1" applyBorder="1" applyAlignment="1">
      <alignment horizontal="center" vertical="center"/>
    </xf>
    <xf numFmtId="0" fontId="9" fillId="3" borderId="32" xfId="4" applyFont="1" applyFill="1" applyBorder="1" applyAlignment="1">
      <alignment horizontal="center" vertical="center"/>
    </xf>
    <xf numFmtId="0" fontId="9" fillId="3" borderId="16" xfId="4" applyFont="1" applyFill="1" applyBorder="1" applyAlignment="1">
      <alignment horizontal="center" vertical="center"/>
    </xf>
    <xf numFmtId="0" fontId="7" fillId="0" borderId="33" xfId="4" applyFont="1" applyFill="1" applyBorder="1" applyAlignment="1">
      <alignment horizontal="center" vertical="center"/>
    </xf>
    <xf numFmtId="0" fontId="7" fillId="3" borderId="34" xfId="4" applyFont="1" applyFill="1" applyBorder="1" applyAlignment="1">
      <alignment horizontal="center" vertical="center"/>
    </xf>
    <xf numFmtId="0" fontId="7" fillId="3" borderId="35" xfId="4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7" xfId="4" applyFont="1" applyFill="1" applyBorder="1" applyAlignment="1">
      <alignment horizontal="center" vertical="center"/>
    </xf>
    <xf numFmtId="0" fontId="7" fillId="3" borderId="38" xfId="4" applyFont="1" applyFill="1" applyBorder="1" applyAlignment="1">
      <alignment horizontal="center" vertical="center"/>
    </xf>
    <xf numFmtId="0" fontId="7" fillId="3" borderId="39" xfId="4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9" fillId="3" borderId="41" xfId="4" applyFont="1" applyFill="1" applyBorder="1" applyAlignment="1">
      <alignment horizontal="center" vertical="center"/>
    </xf>
    <xf numFmtId="0" fontId="9" fillId="3" borderId="42" xfId="4" applyFont="1" applyFill="1" applyBorder="1" applyAlignment="1">
      <alignment horizontal="center" vertical="center"/>
    </xf>
    <xf numFmtId="0" fontId="9" fillId="3" borderId="43" xfId="4" applyFont="1" applyFill="1" applyBorder="1" applyAlignment="1">
      <alignment horizontal="center" vertical="center"/>
    </xf>
    <xf numFmtId="0" fontId="9" fillId="3" borderId="44" xfId="4" applyFont="1" applyFill="1" applyBorder="1" applyAlignment="1">
      <alignment horizontal="center" vertical="center"/>
    </xf>
    <xf numFmtId="0" fontId="9" fillId="3" borderId="45" xfId="4" applyFont="1" applyFill="1" applyBorder="1" applyAlignment="1">
      <alignment horizontal="center" vertical="center"/>
    </xf>
    <xf numFmtId="0" fontId="9" fillId="3" borderId="46" xfId="4" applyFont="1" applyFill="1" applyBorder="1" applyAlignment="1">
      <alignment horizontal="center" vertical="center"/>
    </xf>
    <xf numFmtId="0" fontId="9" fillId="3" borderId="47" xfId="4" applyFont="1" applyFill="1" applyBorder="1" applyAlignment="1">
      <alignment horizontal="center" vertical="center"/>
    </xf>
    <xf numFmtId="0" fontId="9" fillId="3" borderId="48" xfId="4" applyFont="1" applyFill="1" applyBorder="1" applyAlignment="1">
      <alignment horizontal="center" vertical="center"/>
    </xf>
    <xf numFmtId="0" fontId="7" fillId="0" borderId="33" xfId="4" applyFont="1" applyBorder="1" applyAlignment="1">
      <alignment horizontal="center" vertical="center"/>
    </xf>
    <xf numFmtId="0" fontId="7" fillId="3" borderId="49" xfId="4" applyFont="1" applyFill="1" applyBorder="1" applyAlignment="1">
      <alignment horizontal="center" vertical="center"/>
    </xf>
    <xf numFmtId="0" fontId="7" fillId="0" borderId="37" xfId="4" applyFont="1" applyBorder="1" applyAlignment="1">
      <alignment horizontal="center" vertical="center"/>
    </xf>
    <xf numFmtId="0" fontId="7" fillId="3" borderId="50" xfId="4" applyFont="1" applyFill="1" applyBorder="1" applyAlignment="1">
      <alignment horizontal="center" vertical="center"/>
    </xf>
    <xf numFmtId="0" fontId="7" fillId="2" borderId="17" xfId="4" applyFont="1" applyFill="1" applyBorder="1" applyAlignment="1">
      <alignment horizontal="center" vertical="center"/>
    </xf>
    <xf numFmtId="0" fontId="7" fillId="2" borderId="18" xfId="4" applyFont="1" applyFill="1" applyBorder="1" applyAlignment="1">
      <alignment horizontal="center" vertical="center"/>
    </xf>
    <xf numFmtId="0" fontId="7" fillId="2" borderId="19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12" xfId="5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5" xfId="4" applyFont="1" applyFill="1" applyBorder="1" applyAlignment="1">
      <alignment horizontal="center" vertical="center"/>
    </xf>
    <xf numFmtId="0" fontId="17" fillId="3" borderId="6" xfId="4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17" fillId="3" borderId="9" xfId="4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176" fontId="6" fillId="5" borderId="15" xfId="0" applyNumberFormat="1" applyFont="1" applyFill="1" applyBorder="1" applyAlignment="1">
      <alignment horizontal="right" vertical="center" shrinkToFit="1"/>
    </xf>
    <xf numFmtId="176" fontId="6" fillId="5" borderId="16" xfId="0" applyNumberFormat="1" applyFont="1" applyFill="1" applyBorder="1" applyAlignment="1">
      <alignment horizontal="right" vertical="center" shrinkToFit="1"/>
    </xf>
    <xf numFmtId="176" fontId="6" fillId="5" borderId="6" xfId="0" applyNumberFormat="1" applyFont="1" applyFill="1" applyBorder="1" applyAlignment="1">
      <alignment horizontal="right" vertical="center" shrinkToFit="1"/>
    </xf>
    <xf numFmtId="176" fontId="6" fillId="5" borderId="7" xfId="0" applyNumberFormat="1" applyFont="1" applyFill="1" applyBorder="1" applyAlignment="1">
      <alignment horizontal="right" vertical="center" shrinkToFit="1"/>
    </xf>
    <xf numFmtId="10" fontId="14" fillId="0" borderId="6" xfId="1" applyNumberFormat="1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right" vertical="center"/>
    </xf>
    <xf numFmtId="176" fontId="14" fillId="0" borderId="16" xfId="0" applyNumberFormat="1" applyFont="1" applyFill="1" applyBorder="1" applyAlignment="1">
      <alignment horizontal="center" vertical="center"/>
    </xf>
    <xf numFmtId="10" fontId="14" fillId="0" borderId="9" xfId="1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center" vertical="center"/>
    </xf>
    <xf numFmtId="0" fontId="18" fillId="3" borderId="14" xfId="4" applyFont="1" applyFill="1" applyBorder="1" applyAlignment="1">
      <alignment horizontal="center" vertical="center"/>
    </xf>
    <xf numFmtId="0" fontId="18" fillId="3" borderId="15" xfId="4" applyFont="1" applyFill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18" fillId="2" borderId="2" xfId="4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 vertical="center"/>
    </xf>
    <xf numFmtId="0" fontId="18" fillId="2" borderId="11" xfId="4" applyFont="1" applyFill="1" applyBorder="1" applyAlignment="1">
      <alignment horizontal="center" vertical="center"/>
    </xf>
    <xf numFmtId="0" fontId="18" fillId="2" borderId="12" xfId="4" applyFont="1" applyFill="1" applyBorder="1" applyAlignment="1">
      <alignment horizontal="center" vertical="center"/>
    </xf>
    <xf numFmtId="0" fontId="18" fillId="2" borderId="13" xfId="4" applyFont="1" applyFill="1" applyBorder="1" applyAlignment="1">
      <alignment horizontal="center" vertical="center"/>
    </xf>
    <xf numFmtId="41" fontId="12" fillId="5" borderId="14" xfId="3" applyFont="1" applyFill="1" applyBorder="1" applyAlignment="1">
      <alignment horizontal="center" vertical="center"/>
    </xf>
    <xf numFmtId="41" fontId="23" fillId="4" borderId="5" xfId="3" applyFont="1" applyFill="1" applyBorder="1" applyAlignment="1">
      <alignment horizontal="center" vertical="center"/>
    </xf>
    <xf numFmtId="41" fontId="23" fillId="4" borderId="8" xfId="3" applyFont="1" applyFill="1" applyBorder="1" applyAlignment="1">
      <alignment horizontal="center" vertical="center"/>
    </xf>
    <xf numFmtId="0" fontId="23" fillId="4" borderId="5" xfId="5" applyFont="1" applyFill="1" applyBorder="1" applyAlignment="1">
      <alignment horizontal="center" vertical="center"/>
    </xf>
    <xf numFmtId="0" fontId="23" fillId="4" borderId="8" xfId="5" applyFont="1" applyFill="1" applyBorder="1" applyAlignment="1">
      <alignment horizontal="center" vertical="center"/>
    </xf>
    <xf numFmtId="0" fontId="12" fillId="5" borderId="14" xfId="5" applyFont="1" applyFill="1" applyBorder="1" applyAlignment="1">
      <alignment horizontal="center" vertical="center"/>
    </xf>
    <xf numFmtId="10" fontId="13" fillId="5" borderId="15" xfId="1" applyNumberFormat="1" applyFont="1" applyFill="1" applyBorder="1" applyAlignment="1">
      <alignment horizontal="center" vertical="center"/>
    </xf>
    <xf numFmtId="176" fontId="13" fillId="5" borderId="15" xfId="0" applyNumberFormat="1" applyFont="1" applyFill="1" applyBorder="1" applyAlignment="1">
      <alignment horizontal="right" vertical="center"/>
    </xf>
    <xf numFmtId="176" fontId="13" fillId="5" borderId="16" xfId="0" applyNumberFormat="1" applyFont="1" applyFill="1" applyBorder="1" applyAlignment="1">
      <alignment horizontal="center" vertical="center"/>
    </xf>
    <xf numFmtId="0" fontId="7" fillId="2" borderId="65" xfId="4" applyFont="1" applyFill="1" applyBorder="1" applyAlignment="1">
      <alignment horizontal="center" vertical="center"/>
    </xf>
    <xf numFmtId="0" fontId="7" fillId="2" borderId="66" xfId="4" applyFont="1" applyFill="1" applyBorder="1" applyAlignment="1">
      <alignment horizontal="center" vertical="center"/>
    </xf>
    <xf numFmtId="0" fontId="7" fillId="2" borderId="68" xfId="4" applyFont="1" applyFill="1" applyBorder="1" applyAlignment="1">
      <alignment horizontal="center" vertical="center"/>
    </xf>
    <xf numFmtId="0" fontId="7" fillId="2" borderId="69" xfId="4" applyFont="1" applyFill="1" applyBorder="1" applyAlignment="1">
      <alignment horizontal="center" vertical="center"/>
    </xf>
    <xf numFmtId="0" fontId="7" fillId="2" borderId="70" xfId="4" applyFont="1" applyFill="1" applyBorder="1" applyAlignment="1">
      <alignment horizontal="center" vertical="center"/>
    </xf>
    <xf numFmtId="0" fontId="7" fillId="2" borderId="71" xfId="4" applyFont="1" applyFill="1" applyBorder="1" applyAlignment="1">
      <alignment horizontal="center" vertical="center"/>
    </xf>
    <xf numFmtId="0" fontId="7" fillId="2" borderId="72" xfId="4" applyFont="1" applyFill="1" applyBorder="1" applyAlignment="1">
      <alignment horizontal="center" vertical="center"/>
    </xf>
    <xf numFmtId="0" fontId="7" fillId="2" borderId="73" xfId="4" applyFont="1" applyFill="1" applyBorder="1" applyAlignment="1">
      <alignment horizontal="center" vertical="center"/>
    </xf>
    <xf numFmtId="177" fontId="17" fillId="3" borderId="6" xfId="4" applyNumberFormat="1" applyFont="1" applyFill="1" applyBorder="1" applyAlignment="1">
      <alignment horizontal="center" vertical="center"/>
    </xf>
    <xf numFmtId="177" fontId="17" fillId="3" borderId="9" xfId="4" applyNumberFormat="1" applyFont="1" applyFill="1" applyBorder="1" applyAlignment="1">
      <alignment horizontal="center" vertical="center"/>
    </xf>
    <xf numFmtId="177" fontId="19" fillId="0" borderId="9" xfId="0" applyNumberFormat="1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8" fillId="5" borderId="15" xfId="4" applyFont="1" applyFill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178" fontId="12" fillId="3" borderId="30" xfId="6" applyNumberFormat="1" applyFont="1" applyFill="1" applyBorder="1" applyAlignment="1">
      <alignment vertical="center"/>
    </xf>
    <xf numFmtId="178" fontId="12" fillId="3" borderId="15" xfId="6" applyNumberFormat="1" applyFont="1" applyFill="1" applyBorder="1" applyAlignment="1">
      <alignment vertical="center"/>
    </xf>
    <xf numFmtId="178" fontId="12" fillId="3" borderId="15" xfId="6" applyNumberFormat="1" applyFont="1" applyFill="1" applyBorder="1" applyAlignment="1">
      <alignment horizontal="right" vertical="center"/>
    </xf>
    <xf numFmtId="178" fontId="12" fillId="3" borderId="16" xfId="6" applyNumberFormat="1" applyFont="1" applyFill="1" applyBorder="1" applyAlignment="1">
      <alignment horizontal="right" vertical="center"/>
    </xf>
    <xf numFmtId="178" fontId="23" fillId="4" borderId="36" xfId="6" applyNumberFormat="1" applyFont="1" applyFill="1" applyBorder="1" applyAlignment="1">
      <alignment vertical="center"/>
    </xf>
    <xf numFmtId="178" fontId="23" fillId="4" borderId="6" xfId="6" applyNumberFormat="1" applyFont="1" applyFill="1" applyBorder="1" applyAlignment="1">
      <alignment vertical="center"/>
    </xf>
    <xf numFmtId="178" fontId="23" fillId="4" borderId="76" xfId="6" applyNumberFormat="1" applyFont="1" applyFill="1" applyBorder="1" applyAlignment="1">
      <alignment vertical="center"/>
    </xf>
    <xf numFmtId="178" fontId="23" fillId="4" borderId="6" xfId="6" applyNumberFormat="1" applyFont="1" applyFill="1" applyBorder="1" applyAlignment="1">
      <alignment horizontal="right" vertical="center"/>
    </xf>
    <xf numFmtId="178" fontId="23" fillId="0" borderId="6" xfId="6" applyNumberFormat="1" applyFont="1" applyFill="1" applyBorder="1" applyAlignment="1">
      <alignment horizontal="right" vertical="center"/>
    </xf>
    <xf numFmtId="178" fontId="23" fillId="0" borderId="7" xfId="6" applyNumberFormat="1" applyFont="1" applyFill="1" applyBorder="1" applyAlignment="1">
      <alignment horizontal="right" vertical="center"/>
    </xf>
    <xf numFmtId="178" fontId="23" fillId="4" borderId="40" xfId="6" applyNumberFormat="1" applyFont="1" applyFill="1" applyBorder="1" applyAlignment="1">
      <alignment vertical="center"/>
    </xf>
    <xf numFmtId="178" fontId="23" fillId="4" borderId="9" xfId="6" applyNumberFormat="1" applyFont="1" applyFill="1" applyBorder="1" applyAlignment="1">
      <alignment vertical="center"/>
    </xf>
    <xf numFmtId="178" fontId="23" fillId="4" borderId="77" xfId="6" applyNumberFormat="1" applyFont="1" applyFill="1" applyBorder="1" applyAlignment="1">
      <alignment vertical="center"/>
    </xf>
    <xf numFmtId="178" fontId="23" fillId="4" borderId="9" xfId="6" applyNumberFormat="1" applyFont="1" applyFill="1" applyBorder="1" applyAlignment="1">
      <alignment horizontal="right" vertical="center"/>
    </xf>
    <xf numFmtId="178" fontId="23" fillId="0" borderId="9" xfId="6" applyNumberFormat="1" applyFont="1" applyFill="1" applyBorder="1" applyAlignment="1">
      <alignment horizontal="right" vertical="center"/>
    </xf>
    <xf numFmtId="178" fontId="23" fillId="0" borderId="10" xfId="6" applyNumberFormat="1" applyFont="1" applyFill="1" applyBorder="1" applyAlignment="1">
      <alignment horizontal="right" vertical="center"/>
    </xf>
    <xf numFmtId="179" fontId="12" fillId="5" borderId="15" xfId="6" applyNumberFormat="1" applyFont="1" applyFill="1" applyBorder="1" applyAlignment="1">
      <alignment horizontal="right" vertical="center"/>
    </xf>
    <xf numFmtId="179" fontId="12" fillId="5" borderId="16" xfId="6" applyNumberFormat="1" applyFont="1" applyFill="1" applyBorder="1" applyAlignment="1">
      <alignment horizontal="right" vertical="center"/>
    </xf>
    <xf numFmtId="179" fontId="23" fillId="0" borderId="6" xfId="3" applyNumberFormat="1" applyFont="1" applyFill="1" applyBorder="1" applyAlignment="1">
      <alignment horizontal="right" vertical="center"/>
    </xf>
    <xf numFmtId="179" fontId="23" fillId="0" borderId="6" xfId="6" applyNumberFormat="1" applyFont="1" applyFill="1" applyBorder="1" applyAlignment="1">
      <alignment horizontal="right" vertical="center"/>
    </xf>
    <xf numFmtId="179" fontId="23" fillId="0" borderId="7" xfId="6" applyNumberFormat="1" applyFont="1" applyFill="1" applyBorder="1" applyAlignment="1">
      <alignment horizontal="right" vertical="center"/>
    </xf>
    <xf numFmtId="179" fontId="14" fillId="0" borderId="6" xfId="6" applyNumberFormat="1" applyFont="1" applyFill="1" applyBorder="1" applyAlignment="1">
      <alignment horizontal="right" vertical="center"/>
    </xf>
    <xf numFmtId="179" fontId="14" fillId="0" borderId="7" xfId="6" applyNumberFormat="1" applyFont="1" applyFill="1" applyBorder="1" applyAlignment="1">
      <alignment horizontal="right" vertical="center"/>
    </xf>
    <xf numFmtId="179" fontId="23" fillId="0" borderId="9" xfId="3" applyNumberFormat="1" applyFont="1" applyFill="1" applyBorder="1" applyAlignment="1">
      <alignment horizontal="right" vertical="center"/>
    </xf>
    <xf numFmtId="179" fontId="23" fillId="0" borderId="9" xfId="6" applyNumberFormat="1" applyFont="1" applyFill="1" applyBorder="1" applyAlignment="1">
      <alignment horizontal="right" vertical="center"/>
    </xf>
    <xf numFmtId="179" fontId="23" fillId="0" borderId="10" xfId="6" applyNumberFormat="1" applyFont="1" applyFill="1" applyBorder="1" applyAlignment="1">
      <alignment horizontal="right" vertical="center"/>
    </xf>
    <xf numFmtId="180" fontId="16" fillId="0" borderId="1" xfId="0" applyNumberFormat="1" applyFont="1" applyBorder="1" applyAlignment="1">
      <alignment horizontal="right" vertical="center"/>
    </xf>
    <xf numFmtId="180" fontId="16" fillId="0" borderId="58" xfId="0" applyNumberFormat="1" applyFont="1" applyBorder="1" applyAlignment="1">
      <alignment horizontal="right" vertical="center"/>
    </xf>
    <xf numFmtId="180" fontId="16" fillId="4" borderId="1" xfId="0" applyNumberFormat="1" applyFont="1" applyFill="1" applyBorder="1" applyAlignment="1">
      <alignment horizontal="right" vertical="center"/>
    </xf>
    <xf numFmtId="180" fontId="6" fillId="5" borderId="6" xfId="0" applyNumberFormat="1" applyFont="1" applyFill="1" applyBorder="1" applyAlignment="1">
      <alignment horizontal="right" vertical="center"/>
    </xf>
    <xf numFmtId="180" fontId="6" fillId="5" borderId="6" xfId="0" applyNumberFormat="1" applyFont="1" applyFill="1" applyBorder="1" applyAlignment="1">
      <alignment horizontal="right" vertical="center" shrinkToFit="1"/>
    </xf>
    <xf numFmtId="180" fontId="6" fillId="5" borderId="7" xfId="0" applyNumberFormat="1" applyFont="1" applyFill="1" applyBorder="1" applyAlignment="1">
      <alignment horizontal="right" vertical="center" shrinkToFit="1"/>
    </xf>
    <xf numFmtId="180" fontId="16" fillId="0" borderId="60" xfId="0" applyNumberFormat="1" applyFont="1" applyBorder="1" applyAlignment="1">
      <alignment horizontal="right" vertical="center"/>
    </xf>
    <xf numFmtId="180" fontId="16" fillId="0" borderId="61" xfId="0" applyNumberFormat="1" applyFont="1" applyBorder="1" applyAlignment="1">
      <alignment horizontal="right" vertical="center"/>
    </xf>
    <xf numFmtId="0" fontId="12" fillId="2" borderId="74" xfId="2" applyFont="1" applyFill="1" applyBorder="1" applyAlignment="1">
      <alignment horizontal="center" vertical="center"/>
    </xf>
    <xf numFmtId="0" fontId="12" fillId="2" borderId="75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right" vertical="center" indent="1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/>
    </xf>
    <xf numFmtId="0" fontId="12" fillId="2" borderId="13" xfId="5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12" fillId="2" borderId="11" xfId="5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12" xfId="5" applyFont="1" applyFill="1" applyBorder="1" applyAlignment="1">
      <alignment horizontal="center" vertical="center"/>
    </xf>
    <xf numFmtId="0" fontId="24" fillId="0" borderId="55" xfId="4" applyFont="1" applyBorder="1" applyAlignment="1">
      <alignment horizontal="right" vertical="center"/>
    </xf>
    <xf numFmtId="0" fontId="7" fillId="2" borderId="65" xfId="4" applyFont="1" applyFill="1" applyBorder="1" applyAlignment="1">
      <alignment horizontal="center" vertical="center"/>
    </xf>
    <xf numFmtId="0" fontId="7" fillId="2" borderId="66" xfId="4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8" fillId="2" borderId="51" xfId="4" applyFont="1" applyFill="1" applyBorder="1" applyAlignment="1">
      <alignment horizontal="center" vertical="center" shrinkToFit="1"/>
    </xf>
    <xf numFmtId="0" fontId="18" fillId="2" borderId="52" xfId="4" applyFont="1" applyFill="1" applyBorder="1" applyAlignment="1">
      <alignment horizontal="center" vertical="center" shrinkToFit="1"/>
    </xf>
    <xf numFmtId="0" fontId="18" fillId="2" borderId="51" xfId="4" applyFont="1" applyFill="1" applyBorder="1" applyAlignment="1">
      <alignment horizontal="center" vertical="center"/>
    </xf>
    <xf numFmtId="0" fontId="18" fillId="2" borderId="52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0" fontId="7" fillId="2" borderId="65" xfId="4" applyFont="1" applyFill="1" applyBorder="1" applyAlignment="1">
      <alignment horizontal="center" vertical="center" shrinkToFit="1"/>
    </xf>
    <xf numFmtId="0" fontId="7" fillId="2" borderId="66" xfId="4" applyFont="1" applyFill="1" applyBorder="1" applyAlignment="1">
      <alignment horizontal="center" vertical="center" shrinkToFit="1"/>
    </xf>
    <xf numFmtId="0" fontId="7" fillId="2" borderId="67" xfId="4" applyFont="1" applyFill="1" applyBorder="1" applyAlignment="1">
      <alignment horizontal="center" vertical="center"/>
    </xf>
    <xf numFmtId="0" fontId="7" fillId="2" borderId="51" xfId="4" applyFont="1" applyFill="1" applyBorder="1" applyAlignment="1">
      <alignment horizontal="center" vertical="center"/>
    </xf>
    <xf numFmtId="0" fontId="7" fillId="2" borderId="52" xfId="4" applyFont="1" applyFill="1" applyBorder="1" applyAlignment="1">
      <alignment horizontal="center" vertical="center"/>
    </xf>
    <xf numFmtId="0" fontId="7" fillId="2" borderId="51" xfId="4" applyFont="1" applyFill="1" applyBorder="1" applyAlignment="1">
      <alignment horizontal="center" vertical="center" shrinkToFit="1"/>
    </xf>
    <xf numFmtId="0" fontId="7" fillId="2" borderId="52" xfId="4" applyFont="1" applyFill="1" applyBorder="1" applyAlignment="1">
      <alignment horizontal="center" vertical="center" shrinkToFit="1"/>
    </xf>
    <xf numFmtId="0" fontId="7" fillId="2" borderId="20" xfId="4" applyFont="1" applyFill="1" applyBorder="1" applyAlignment="1">
      <alignment horizontal="center" vertical="center"/>
    </xf>
  </cellXfs>
  <cellStyles count="7">
    <cellStyle name="백분율" xfId="1" builtinId="5"/>
    <cellStyle name="쉼표 [0]" xfId="6" builtinId="6"/>
    <cellStyle name="쉼표 [0] 2" xfId="3"/>
    <cellStyle name="표준" xfId="0" builtinId="0"/>
    <cellStyle name="표준 2" xfId="4"/>
    <cellStyle name="표준_(울주군)인구이동보고서식(7월)-정보화담당관실" xfId="5"/>
    <cellStyle name="표준_2007년 7월말 세대 및 인구현황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zoomScaleNormal="100" workbookViewId="0">
      <selection activeCell="A2" sqref="A2:K2"/>
    </sheetView>
  </sheetViews>
  <sheetFormatPr defaultRowHeight="16.5" x14ac:dyDescent="0.3"/>
  <cols>
    <col min="1" max="1" width="17.25" customWidth="1"/>
    <col min="2" max="11" width="13.375" customWidth="1"/>
    <col min="14" max="14" width="9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x14ac:dyDescent="0.3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"/>
      <c r="M2" s="1"/>
      <c r="N2" s="1"/>
      <c r="O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158"/>
      <c r="B4" s="158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7.25" thickBot="1" x14ac:dyDescent="0.35">
      <c r="A5" s="163" t="s">
        <v>122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"/>
      <c r="M5" s="1"/>
      <c r="N5" s="1"/>
      <c r="O5" s="1"/>
    </row>
    <row r="6" spans="1:15" ht="23.25" customHeight="1" x14ac:dyDescent="0.3">
      <c r="A6" s="160" t="s">
        <v>6</v>
      </c>
      <c r="B6" s="156" t="s">
        <v>2</v>
      </c>
      <c r="C6" s="156" t="s">
        <v>7</v>
      </c>
      <c r="D6" s="156"/>
      <c r="E6" s="162"/>
      <c r="F6" s="150" t="s">
        <v>112</v>
      </c>
      <c r="G6" s="151"/>
      <c r="H6" s="152"/>
      <c r="I6" s="153" t="s">
        <v>113</v>
      </c>
      <c r="J6" s="151"/>
      <c r="K6" s="154"/>
      <c r="L6" s="1"/>
      <c r="M6" s="1"/>
      <c r="N6" s="1"/>
      <c r="O6" s="1"/>
    </row>
    <row r="7" spans="1:15" ht="23.25" customHeight="1" thickBot="1" x14ac:dyDescent="0.35">
      <c r="A7" s="161"/>
      <c r="B7" s="157"/>
      <c r="C7" s="54" t="s">
        <v>3</v>
      </c>
      <c r="D7" s="54" t="s">
        <v>4</v>
      </c>
      <c r="E7" s="55" t="s">
        <v>5</v>
      </c>
      <c r="F7" s="115" t="s">
        <v>3</v>
      </c>
      <c r="G7" s="114" t="s">
        <v>4</v>
      </c>
      <c r="H7" s="114" t="s">
        <v>5</v>
      </c>
      <c r="I7" s="114" t="s">
        <v>3</v>
      </c>
      <c r="J7" s="114" t="s">
        <v>4</v>
      </c>
      <c r="K7" s="55" t="s">
        <v>5</v>
      </c>
      <c r="L7" s="1"/>
      <c r="M7" s="1"/>
      <c r="N7" s="1"/>
      <c r="O7" s="1"/>
    </row>
    <row r="8" spans="1:15" ht="23.25" customHeight="1" thickTop="1" x14ac:dyDescent="0.3">
      <c r="A8" s="90" t="s">
        <v>8</v>
      </c>
      <c r="B8" s="132" t="s">
        <v>157</v>
      </c>
      <c r="C8" s="132" t="s">
        <v>145</v>
      </c>
      <c r="D8" s="132" t="s">
        <v>146</v>
      </c>
      <c r="E8" s="133" t="s">
        <v>147</v>
      </c>
      <c r="F8" s="116">
        <f t="shared" ref="F8:K8" si="0">SUM(F9:F17)</f>
        <v>3443</v>
      </c>
      <c r="G8" s="117">
        <f t="shared" si="0"/>
        <v>2302</v>
      </c>
      <c r="H8" s="117">
        <f t="shared" si="0"/>
        <v>1141</v>
      </c>
      <c r="I8" s="118">
        <f t="shared" si="0"/>
        <v>156134</v>
      </c>
      <c r="J8" s="118">
        <f t="shared" si="0"/>
        <v>82030</v>
      </c>
      <c r="K8" s="119">
        <f t="shared" si="0"/>
        <v>74104</v>
      </c>
      <c r="L8" s="1"/>
      <c r="M8" s="1"/>
      <c r="N8" s="1"/>
      <c r="O8" s="1"/>
    </row>
    <row r="9" spans="1:15" ht="23.25" customHeight="1" x14ac:dyDescent="0.3">
      <c r="A9" s="91" t="s">
        <v>9</v>
      </c>
      <c r="B9" s="134" t="s">
        <v>158</v>
      </c>
      <c r="C9" s="135" t="s">
        <v>148</v>
      </c>
      <c r="D9" s="135" t="s">
        <v>127</v>
      </c>
      <c r="E9" s="136" t="s">
        <v>128</v>
      </c>
      <c r="F9" s="120">
        <f>SUM(G9:H9)</f>
        <v>1555</v>
      </c>
      <c r="G9" s="121">
        <v>1134</v>
      </c>
      <c r="H9" s="122">
        <v>421</v>
      </c>
      <c r="I9" s="123">
        <f>SUM(J9:K9)</f>
        <v>41490</v>
      </c>
      <c r="J9" s="124">
        <f t="shared" ref="J9:K17" si="1">D9+G9</f>
        <v>22688</v>
      </c>
      <c r="K9" s="125">
        <f t="shared" si="1"/>
        <v>18802</v>
      </c>
      <c r="L9" s="1"/>
      <c r="M9" s="1"/>
      <c r="N9" s="1"/>
      <c r="O9" s="1"/>
    </row>
    <row r="10" spans="1:15" ht="23.25" customHeight="1" x14ac:dyDescent="0.3">
      <c r="A10" s="91" t="s">
        <v>10</v>
      </c>
      <c r="B10" s="134" t="s">
        <v>159</v>
      </c>
      <c r="C10" s="135" t="s">
        <v>149</v>
      </c>
      <c r="D10" s="135" t="s">
        <v>129</v>
      </c>
      <c r="E10" s="136" t="s">
        <v>130</v>
      </c>
      <c r="F10" s="120">
        <f t="shared" ref="F10:F17" si="2">SUM(G10:H10)</f>
        <v>103</v>
      </c>
      <c r="G10" s="121">
        <v>59</v>
      </c>
      <c r="H10" s="122">
        <v>44</v>
      </c>
      <c r="I10" s="123">
        <f t="shared" ref="I10:I17" si="3">SUM(J10:K10)</f>
        <v>5667</v>
      </c>
      <c r="J10" s="124">
        <f t="shared" si="1"/>
        <v>3042</v>
      </c>
      <c r="K10" s="125">
        <f t="shared" si="1"/>
        <v>2625</v>
      </c>
      <c r="L10" s="1"/>
      <c r="M10" s="1"/>
      <c r="N10" s="1"/>
      <c r="O10" s="1"/>
    </row>
    <row r="11" spans="1:15" ht="23.25" customHeight="1" x14ac:dyDescent="0.3">
      <c r="A11" s="91" t="s">
        <v>11</v>
      </c>
      <c r="B11" s="134" t="s">
        <v>160</v>
      </c>
      <c r="C11" s="135" t="s">
        <v>150</v>
      </c>
      <c r="D11" s="135" t="s">
        <v>131</v>
      </c>
      <c r="E11" s="136" t="s">
        <v>132</v>
      </c>
      <c r="F11" s="120">
        <f t="shared" si="2"/>
        <v>274</v>
      </c>
      <c r="G11" s="121">
        <v>127</v>
      </c>
      <c r="H11" s="122">
        <v>147</v>
      </c>
      <c r="I11" s="123">
        <f t="shared" si="3"/>
        <v>19520</v>
      </c>
      <c r="J11" s="124">
        <f t="shared" si="1"/>
        <v>10009</v>
      </c>
      <c r="K11" s="125">
        <f t="shared" si="1"/>
        <v>9511</v>
      </c>
      <c r="L11" s="1"/>
      <c r="M11" s="1"/>
      <c r="N11" s="1"/>
      <c r="O11" s="1"/>
    </row>
    <row r="12" spans="1:15" ht="23.25" customHeight="1" x14ac:dyDescent="0.3">
      <c r="A12" s="91" t="s">
        <v>12</v>
      </c>
      <c r="B12" s="134" t="s">
        <v>161</v>
      </c>
      <c r="C12" s="135" t="s">
        <v>151</v>
      </c>
      <c r="D12" s="137" t="s">
        <v>133</v>
      </c>
      <c r="E12" s="138" t="s">
        <v>134</v>
      </c>
      <c r="F12" s="120">
        <f t="shared" si="2"/>
        <v>199</v>
      </c>
      <c r="G12" s="121">
        <v>104</v>
      </c>
      <c r="H12" s="122">
        <v>95</v>
      </c>
      <c r="I12" s="123">
        <f t="shared" si="3"/>
        <v>11589</v>
      </c>
      <c r="J12" s="124">
        <f t="shared" si="1"/>
        <v>6078</v>
      </c>
      <c r="K12" s="125">
        <f t="shared" si="1"/>
        <v>5511</v>
      </c>
      <c r="L12" s="1"/>
      <c r="M12" s="1"/>
      <c r="N12" s="1"/>
      <c r="O12" s="1"/>
    </row>
    <row r="13" spans="1:15" ht="23.25" customHeight="1" x14ac:dyDescent="0.3">
      <c r="A13" s="91" t="s">
        <v>13</v>
      </c>
      <c r="B13" s="134" t="s">
        <v>162</v>
      </c>
      <c r="C13" s="135" t="s">
        <v>152</v>
      </c>
      <c r="D13" s="135" t="s">
        <v>135</v>
      </c>
      <c r="E13" s="136" t="s">
        <v>136</v>
      </c>
      <c r="F13" s="120">
        <f t="shared" si="2"/>
        <v>188</v>
      </c>
      <c r="G13" s="121">
        <v>119</v>
      </c>
      <c r="H13" s="122">
        <v>69</v>
      </c>
      <c r="I13" s="123">
        <f t="shared" si="3"/>
        <v>15268</v>
      </c>
      <c r="J13" s="124">
        <f t="shared" si="1"/>
        <v>7872</v>
      </c>
      <c r="K13" s="125">
        <f t="shared" si="1"/>
        <v>7396</v>
      </c>
      <c r="L13" s="1"/>
      <c r="M13" s="1"/>
      <c r="N13" s="1"/>
      <c r="O13" s="1"/>
    </row>
    <row r="14" spans="1:15" ht="23.25" customHeight="1" x14ac:dyDescent="0.3">
      <c r="A14" s="91" t="s">
        <v>14</v>
      </c>
      <c r="B14" s="134" t="s">
        <v>163</v>
      </c>
      <c r="C14" s="135" t="s">
        <v>153</v>
      </c>
      <c r="D14" s="135" t="s">
        <v>137</v>
      </c>
      <c r="E14" s="136" t="s">
        <v>138</v>
      </c>
      <c r="F14" s="120">
        <f t="shared" si="2"/>
        <v>235</v>
      </c>
      <c r="G14" s="121">
        <v>138</v>
      </c>
      <c r="H14" s="122">
        <v>97</v>
      </c>
      <c r="I14" s="123">
        <f t="shared" si="3"/>
        <v>20507</v>
      </c>
      <c r="J14" s="124">
        <f t="shared" si="1"/>
        <v>10429</v>
      </c>
      <c r="K14" s="125">
        <f t="shared" si="1"/>
        <v>10078</v>
      </c>
      <c r="L14" s="1"/>
      <c r="M14" s="1"/>
      <c r="N14" s="1"/>
      <c r="O14" s="1"/>
    </row>
    <row r="15" spans="1:15" ht="23.25" customHeight="1" x14ac:dyDescent="0.3">
      <c r="A15" s="91" t="s">
        <v>15</v>
      </c>
      <c r="B15" s="134" t="s">
        <v>164</v>
      </c>
      <c r="C15" s="135" t="s">
        <v>154</v>
      </c>
      <c r="D15" s="135" t="s">
        <v>139</v>
      </c>
      <c r="E15" s="136" t="s">
        <v>140</v>
      </c>
      <c r="F15" s="120">
        <f t="shared" si="2"/>
        <v>72</v>
      </c>
      <c r="G15" s="121">
        <v>39</v>
      </c>
      <c r="H15" s="122">
        <v>33</v>
      </c>
      <c r="I15" s="123">
        <f t="shared" si="3"/>
        <v>8692</v>
      </c>
      <c r="J15" s="124">
        <f t="shared" si="1"/>
        <v>4428</v>
      </c>
      <c r="K15" s="125">
        <f t="shared" si="1"/>
        <v>4264</v>
      </c>
      <c r="L15" s="1"/>
      <c r="M15" s="1"/>
      <c r="N15" s="1"/>
      <c r="O15" s="1"/>
    </row>
    <row r="16" spans="1:15" ht="23.25" customHeight="1" x14ac:dyDescent="0.3">
      <c r="A16" s="91" t="s">
        <v>16</v>
      </c>
      <c r="B16" s="134" t="s">
        <v>165</v>
      </c>
      <c r="C16" s="135" t="s">
        <v>155</v>
      </c>
      <c r="D16" s="135" t="s">
        <v>141</v>
      </c>
      <c r="E16" s="136" t="s">
        <v>142</v>
      </c>
      <c r="F16" s="120">
        <f t="shared" si="2"/>
        <v>365</v>
      </c>
      <c r="G16" s="121">
        <v>188</v>
      </c>
      <c r="H16" s="122">
        <v>177</v>
      </c>
      <c r="I16" s="123">
        <f t="shared" si="3"/>
        <v>21112</v>
      </c>
      <c r="J16" s="124">
        <f t="shared" si="1"/>
        <v>11124</v>
      </c>
      <c r="K16" s="125">
        <f t="shared" si="1"/>
        <v>9988</v>
      </c>
      <c r="L16" s="1"/>
      <c r="M16" s="1"/>
      <c r="N16" s="1"/>
      <c r="O16" s="1"/>
    </row>
    <row r="17" spans="1:15" ht="23.25" customHeight="1" thickBot="1" x14ac:dyDescent="0.35">
      <c r="A17" s="92" t="s">
        <v>17</v>
      </c>
      <c r="B17" s="139" t="s">
        <v>166</v>
      </c>
      <c r="C17" s="140" t="s">
        <v>156</v>
      </c>
      <c r="D17" s="140" t="s">
        <v>143</v>
      </c>
      <c r="E17" s="141" t="s">
        <v>144</v>
      </c>
      <c r="F17" s="126">
        <f t="shared" si="2"/>
        <v>452</v>
      </c>
      <c r="G17" s="127">
        <v>394</v>
      </c>
      <c r="H17" s="128">
        <v>58</v>
      </c>
      <c r="I17" s="129">
        <f t="shared" si="3"/>
        <v>12289</v>
      </c>
      <c r="J17" s="130">
        <f t="shared" si="1"/>
        <v>6360</v>
      </c>
      <c r="K17" s="131">
        <f t="shared" si="1"/>
        <v>5929</v>
      </c>
      <c r="L17" s="1"/>
      <c r="M17" s="1"/>
      <c r="N17" s="1"/>
      <c r="O17" s="1"/>
    </row>
    <row r="18" spans="1:1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8">
    <mergeCell ref="F6:H6"/>
    <mergeCell ref="I6:K6"/>
    <mergeCell ref="A2:K2"/>
    <mergeCell ref="B6:B7"/>
    <mergeCell ref="A4:D4"/>
    <mergeCell ref="A6:A7"/>
    <mergeCell ref="C6:E6"/>
    <mergeCell ref="A5:K5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ignoredErrors>
    <ignoredError sqref="C8:E17 B8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Normal="100" workbookViewId="0">
      <selection activeCell="A2" sqref="A2:N2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3.375" customWidth="1"/>
    <col min="5" max="14" width="11.7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x14ac:dyDescent="0.3">
      <c r="A2" s="155" t="s">
        <v>118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158"/>
      <c r="B4" s="159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thickBot="1" x14ac:dyDescent="0.35">
      <c r="A5" s="169" t="s">
        <v>123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thickBot="1" x14ac:dyDescent="0.35">
      <c r="A6" s="167" t="s">
        <v>56</v>
      </c>
      <c r="B6" s="168"/>
      <c r="C6" s="168"/>
      <c r="D6" s="168"/>
      <c r="E6" s="70" t="s">
        <v>18</v>
      </c>
      <c r="F6" s="70" t="s">
        <v>19</v>
      </c>
      <c r="G6" s="70" t="s">
        <v>20</v>
      </c>
      <c r="H6" s="70" t="s">
        <v>21</v>
      </c>
      <c r="I6" s="70" t="s">
        <v>22</v>
      </c>
      <c r="J6" s="70" t="s">
        <v>23</v>
      </c>
      <c r="K6" s="70" t="s">
        <v>24</v>
      </c>
      <c r="L6" s="70" t="s">
        <v>25</v>
      </c>
      <c r="M6" s="70" t="s">
        <v>26</v>
      </c>
      <c r="N6" s="71" t="s">
        <v>27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thickTop="1" x14ac:dyDescent="0.3">
      <c r="A7" s="164" t="s">
        <v>28</v>
      </c>
      <c r="B7" s="165"/>
      <c r="C7" s="165"/>
      <c r="D7" s="165"/>
      <c r="E7" s="72" t="s">
        <v>167</v>
      </c>
      <c r="F7" s="72" t="s">
        <v>168</v>
      </c>
      <c r="G7" s="72" t="s">
        <v>169</v>
      </c>
      <c r="H7" s="72" t="s">
        <v>170</v>
      </c>
      <c r="I7" s="72" t="s">
        <v>171</v>
      </c>
      <c r="J7" s="72" t="s">
        <v>172</v>
      </c>
      <c r="K7" s="72" t="s">
        <v>173</v>
      </c>
      <c r="L7" s="72" t="s">
        <v>164</v>
      </c>
      <c r="M7" s="72" t="s">
        <v>174</v>
      </c>
      <c r="N7" s="73" t="s">
        <v>175</v>
      </c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170" t="s">
        <v>29</v>
      </c>
      <c r="B8" s="171"/>
      <c r="C8" s="171"/>
      <c r="D8" s="171"/>
      <c r="E8" s="74" t="s">
        <v>176</v>
      </c>
      <c r="F8" s="74" t="s">
        <v>177</v>
      </c>
      <c r="G8" s="74" t="s">
        <v>178</v>
      </c>
      <c r="H8" s="74" t="s">
        <v>179</v>
      </c>
      <c r="I8" s="74" t="s">
        <v>180</v>
      </c>
      <c r="J8" s="74" t="s">
        <v>181</v>
      </c>
      <c r="K8" s="74" t="s">
        <v>182</v>
      </c>
      <c r="L8" s="74" t="s">
        <v>183</v>
      </c>
      <c r="M8" s="74" t="s">
        <v>184</v>
      </c>
      <c r="N8" s="75" t="s">
        <v>185</v>
      </c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172" t="s">
        <v>30</v>
      </c>
      <c r="B9" s="173"/>
      <c r="C9" s="173"/>
      <c r="D9" s="173"/>
      <c r="E9" s="142" t="s">
        <v>186</v>
      </c>
      <c r="F9" s="142" t="s">
        <v>187</v>
      </c>
      <c r="G9" s="142" t="s">
        <v>188</v>
      </c>
      <c r="H9" s="142" t="s">
        <v>189</v>
      </c>
      <c r="I9" s="142" t="s">
        <v>190</v>
      </c>
      <c r="J9" s="142" t="s">
        <v>191</v>
      </c>
      <c r="K9" s="142" t="s">
        <v>192</v>
      </c>
      <c r="L9" s="142" t="s">
        <v>193</v>
      </c>
      <c r="M9" s="142" t="s">
        <v>194</v>
      </c>
      <c r="N9" s="143" t="s">
        <v>195</v>
      </c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172" t="s">
        <v>31</v>
      </c>
      <c r="B10" s="173"/>
      <c r="C10" s="173"/>
      <c r="D10" s="173"/>
      <c r="E10" s="142" t="s">
        <v>196</v>
      </c>
      <c r="F10" s="142" t="s">
        <v>197</v>
      </c>
      <c r="G10" s="142" t="s">
        <v>198</v>
      </c>
      <c r="H10" s="142" t="s">
        <v>199</v>
      </c>
      <c r="I10" s="142" t="s">
        <v>198</v>
      </c>
      <c r="J10" s="142" t="s">
        <v>200</v>
      </c>
      <c r="K10" s="142" t="s">
        <v>200</v>
      </c>
      <c r="L10" s="142" t="s">
        <v>201</v>
      </c>
      <c r="M10" s="142" t="s">
        <v>202</v>
      </c>
      <c r="N10" s="143" t="s">
        <v>199</v>
      </c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174" t="s">
        <v>32</v>
      </c>
      <c r="B11" s="176" t="s">
        <v>33</v>
      </c>
      <c r="C11" s="177" t="s">
        <v>1</v>
      </c>
      <c r="D11" s="173"/>
      <c r="E11" s="142" t="s">
        <v>203</v>
      </c>
      <c r="F11" s="142" t="s">
        <v>204</v>
      </c>
      <c r="G11" s="142" t="s">
        <v>205</v>
      </c>
      <c r="H11" s="142" t="s">
        <v>206</v>
      </c>
      <c r="I11" s="142" t="s">
        <v>189</v>
      </c>
      <c r="J11" s="142" t="s">
        <v>207</v>
      </c>
      <c r="K11" s="142" t="s">
        <v>208</v>
      </c>
      <c r="L11" s="142" t="s">
        <v>209</v>
      </c>
      <c r="M11" s="142" t="s">
        <v>210</v>
      </c>
      <c r="N11" s="143" t="s">
        <v>211</v>
      </c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175"/>
      <c r="B12" s="173"/>
      <c r="C12" s="177" t="s">
        <v>34</v>
      </c>
      <c r="D12" s="173"/>
      <c r="E12" s="142" t="s">
        <v>212</v>
      </c>
      <c r="F12" s="142" t="s">
        <v>213</v>
      </c>
      <c r="G12" s="142" t="s">
        <v>214</v>
      </c>
      <c r="H12" s="142" t="s">
        <v>209</v>
      </c>
      <c r="I12" s="142" t="s">
        <v>188</v>
      </c>
      <c r="J12" s="142" t="s">
        <v>215</v>
      </c>
      <c r="K12" s="142" t="s">
        <v>216</v>
      </c>
      <c r="L12" s="142" t="s">
        <v>217</v>
      </c>
      <c r="M12" s="142" t="s">
        <v>218</v>
      </c>
      <c r="N12" s="143" t="s">
        <v>219</v>
      </c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175"/>
      <c r="B13" s="173"/>
      <c r="C13" s="177" t="s">
        <v>35</v>
      </c>
      <c r="D13" s="173"/>
      <c r="E13" s="142" t="s">
        <v>220</v>
      </c>
      <c r="F13" s="142" t="s">
        <v>221</v>
      </c>
      <c r="G13" s="142" t="s">
        <v>193</v>
      </c>
      <c r="H13" s="142" t="s">
        <v>222</v>
      </c>
      <c r="I13" s="142" t="s">
        <v>194</v>
      </c>
      <c r="J13" s="142" t="s">
        <v>223</v>
      </c>
      <c r="K13" s="142" t="s">
        <v>222</v>
      </c>
      <c r="L13" s="142" t="s">
        <v>214</v>
      </c>
      <c r="M13" s="142" t="s">
        <v>224</v>
      </c>
      <c r="N13" s="143" t="s">
        <v>190</v>
      </c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175"/>
      <c r="B14" s="173"/>
      <c r="C14" s="177" t="s">
        <v>36</v>
      </c>
      <c r="D14" s="69" t="s">
        <v>37</v>
      </c>
      <c r="E14" s="142" t="s">
        <v>225</v>
      </c>
      <c r="F14" s="142" t="s">
        <v>226</v>
      </c>
      <c r="G14" s="142" t="s">
        <v>214</v>
      </c>
      <c r="H14" s="142" t="s">
        <v>227</v>
      </c>
      <c r="I14" s="142" t="s">
        <v>228</v>
      </c>
      <c r="J14" s="142" t="s">
        <v>229</v>
      </c>
      <c r="K14" s="142" t="s">
        <v>230</v>
      </c>
      <c r="L14" s="142" t="s">
        <v>231</v>
      </c>
      <c r="M14" s="142" t="s">
        <v>205</v>
      </c>
      <c r="N14" s="143" t="s">
        <v>232</v>
      </c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3">
      <c r="A15" s="175"/>
      <c r="B15" s="173"/>
      <c r="C15" s="173"/>
      <c r="D15" s="69" t="s">
        <v>38</v>
      </c>
      <c r="E15" s="142" t="s">
        <v>233</v>
      </c>
      <c r="F15" s="142" t="s">
        <v>234</v>
      </c>
      <c r="G15" s="142" t="s">
        <v>235</v>
      </c>
      <c r="H15" s="142" t="s">
        <v>236</v>
      </c>
      <c r="I15" s="142" t="s">
        <v>237</v>
      </c>
      <c r="J15" s="142" t="s">
        <v>228</v>
      </c>
      <c r="K15" s="142" t="s">
        <v>231</v>
      </c>
      <c r="L15" s="142" t="s">
        <v>238</v>
      </c>
      <c r="M15" s="142" t="s">
        <v>239</v>
      </c>
      <c r="N15" s="143" t="s">
        <v>240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175"/>
      <c r="B16" s="173"/>
      <c r="C16" s="178" t="s">
        <v>39</v>
      </c>
      <c r="D16" s="179"/>
      <c r="E16" s="144" t="s">
        <v>241</v>
      </c>
      <c r="F16" s="142" t="s">
        <v>242</v>
      </c>
      <c r="G16" s="142" t="s">
        <v>240</v>
      </c>
      <c r="H16" s="142" t="s">
        <v>217</v>
      </c>
      <c r="I16" s="142" t="s">
        <v>243</v>
      </c>
      <c r="J16" s="142" t="s">
        <v>244</v>
      </c>
      <c r="K16" s="142" t="s">
        <v>245</v>
      </c>
      <c r="L16" s="142" t="s">
        <v>193</v>
      </c>
      <c r="M16" s="142" t="s">
        <v>246</v>
      </c>
      <c r="N16" s="143" t="s">
        <v>236</v>
      </c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175"/>
      <c r="B17" s="177" t="s">
        <v>40</v>
      </c>
      <c r="C17" s="173"/>
      <c r="D17" s="173"/>
      <c r="E17" s="142" t="s">
        <v>198</v>
      </c>
      <c r="F17" s="142" t="s">
        <v>198</v>
      </c>
      <c r="G17" s="142" t="s">
        <v>198</v>
      </c>
      <c r="H17" s="142" t="s">
        <v>198</v>
      </c>
      <c r="I17" s="142" t="s">
        <v>198</v>
      </c>
      <c r="J17" s="142" t="s">
        <v>198</v>
      </c>
      <c r="K17" s="142" t="s">
        <v>198</v>
      </c>
      <c r="L17" s="142" t="s">
        <v>198</v>
      </c>
      <c r="M17" s="142" t="s">
        <v>198</v>
      </c>
      <c r="N17" s="143" t="s">
        <v>198</v>
      </c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175"/>
      <c r="B18" s="177" t="s">
        <v>41</v>
      </c>
      <c r="C18" s="173"/>
      <c r="D18" s="173"/>
      <c r="E18" s="142" t="s">
        <v>247</v>
      </c>
      <c r="F18" s="142" t="s">
        <v>240</v>
      </c>
      <c r="G18" s="142" t="s">
        <v>248</v>
      </c>
      <c r="H18" s="142" t="s">
        <v>249</v>
      </c>
      <c r="I18" s="142" t="s">
        <v>200</v>
      </c>
      <c r="J18" s="142" t="s">
        <v>249</v>
      </c>
      <c r="K18" s="142" t="s">
        <v>202</v>
      </c>
      <c r="L18" s="142" t="s">
        <v>248</v>
      </c>
      <c r="M18" s="142" t="s">
        <v>250</v>
      </c>
      <c r="N18" s="143" t="s">
        <v>201</v>
      </c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175"/>
      <c r="B19" s="177" t="s">
        <v>42</v>
      </c>
      <c r="C19" s="173"/>
      <c r="D19" s="173"/>
      <c r="E19" s="142" t="s">
        <v>201</v>
      </c>
      <c r="F19" s="142" t="s">
        <v>198</v>
      </c>
      <c r="G19" s="142" t="s">
        <v>198</v>
      </c>
      <c r="H19" s="142" t="s">
        <v>201</v>
      </c>
      <c r="I19" s="142" t="s">
        <v>198</v>
      </c>
      <c r="J19" s="142" t="s">
        <v>198</v>
      </c>
      <c r="K19" s="142" t="s">
        <v>198</v>
      </c>
      <c r="L19" s="142" t="s">
        <v>198</v>
      </c>
      <c r="M19" s="142" t="s">
        <v>198</v>
      </c>
      <c r="N19" s="143" t="s">
        <v>198</v>
      </c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175"/>
      <c r="B20" s="177" t="s">
        <v>43</v>
      </c>
      <c r="C20" s="173"/>
      <c r="D20" s="173"/>
      <c r="E20" s="142" t="s">
        <v>198</v>
      </c>
      <c r="F20" s="142" t="s">
        <v>198</v>
      </c>
      <c r="G20" s="142" t="s">
        <v>198</v>
      </c>
      <c r="H20" s="142" t="s">
        <v>198</v>
      </c>
      <c r="I20" s="142" t="s">
        <v>198</v>
      </c>
      <c r="J20" s="142" t="s">
        <v>198</v>
      </c>
      <c r="K20" s="142" t="s">
        <v>198</v>
      </c>
      <c r="L20" s="142" t="s">
        <v>198</v>
      </c>
      <c r="M20" s="142" t="s">
        <v>198</v>
      </c>
      <c r="N20" s="143" t="s">
        <v>198</v>
      </c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175"/>
      <c r="B21" s="177" t="s">
        <v>44</v>
      </c>
      <c r="C21" s="173"/>
      <c r="D21" s="173"/>
      <c r="E21" s="142" t="s">
        <v>198</v>
      </c>
      <c r="F21" s="142" t="s">
        <v>198</v>
      </c>
      <c r="G21" s="142" t="s">
        <v>198</v>
      </c>
      <c r="H21" s="142" t="s">
        <v>198</v>
      </c>
      <c r="I21" s="142" t="s">
        <v>198</v>
      </c>
      <c r="J21" s="142" t="s">
        <v>198</v>
      </c>
      <c r="K21" s="142" t="s">
        <v>198</v>
      </c>
      <c r="L21" s="142" t="s">
        <v>198</v>
      </c>
      <c r="M21" s="142" t="s">
        <v>198</v>
      </c>
      <c r="N21" s="143" t="s">
        <v>198</v>
      </c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174" t="s">
        <v>45</v>
      </c>
      <c r="B22" s="176" t="s">
        <v>46</v>
      </c>
      <c r="C22" s="177" t="s">
        <v>1</v>
      </c>
      <c r="D22" s="173"/>
      <c r="E22" s="142" t="s">
        <v>251</v>
      </c>
      <c r="F22" s="142" t="s">
        <v>252</v>
      </c>
      <c r="G22" s="142" t="s">
        <v>253</v>
      </c>
      <c r="H22" s="142" t="s">
        <v>254</v>
      </c>
      <c r="I22" s="142" t="s">
        <v>208</v>
      </c>
      <c r="J22" s="142" t="s">
        <v>255</v>
      </c>
      <c r="K22" s="142" t="s">
        <v>207</v>
      </c>
      <c r="L22" s="142" t="s">
        <v>244</v>
      </c>
      <c r="M22" s="142" t="s">
        <v>256</v>
      </c>
      <c r="N22" s="143" t="s">
        <v>257</v>
      </c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175"/>
      <c r="B23" s="173"/>
      <c r="C23" s="177" t="s">
        <v>34</v>
      </c>
      <c r="D23" s="173"/>
      <c r="E23" s="142" t="s">
        <v>258</v>
      </c>
      <c r="F23" s="142" t="s">
        <v>213</v>
      </c>
      <c r="G23" s="142" t="s">
        <v>247</v>
      </c>
      <c r="H23" s="142" t="s">
        <v>259</v>
      </c>
      <c r="I23" s="142" t="s">
        <v>216</v>
      </c>
      <c r="J23" s="142" t="s">
        <v>260</v>
      </c>
      <c r="K23" s="142" t="s">
        <v>261</v>
      </c>
      <c r="L23" s="142" t="s">
        <v>219</v>
      </c>
      <c r="M23" s="142" t="s">
        <v>234</v>
      </c>
      <c r="N23" s="143" t="s">
        <v>227</v>
      </c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175"/>
      <c r="B24" s="173"/>
      <c r="C24" s="177" t="s">
        <v>35</v>
      </c>
      <c r="D24" s="173"/>
      <c r="E24" s="142" t="s">
        <v>262</v>
      </c>
      <c r="F24" s="142" t="s">
        <v>263</v>
      </c>
      <c r="G24" s="142" t="s">
        <v>264</v>
      </c>
      <c r="H24" s="142" t="s">
        <v>265</v>
      </c>
      <c r="I24" s="142" t="s">
        <v>222</v>
      </c>
      <c r="J24" s="142" t="s">
        <v>266</v>
      </c>
      <c r="K24" s="142" t="s">
        <v>229</v>
      </c>
      <c r="L24" s="142" t="s">
        <v>239</v>
      </c>
      <c r="M24" s="142" t="s">
        <v>218</v>
      </c>
      <c r="N24" s="143" t="s">
        <v>224</v>
      </c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">
      <c r="A25" s="175"/>
      <c r="B25" s="173"/>
      <c r="C25" s="177" t="s">
        <v>36</v>
      </c>
      <c r="D25" s="69" t="s">
        <v>37</v>
      </c>
      <c r="E25" s="142" t="s">
        <v>225</v>
      </c>
      <c r="F25" s="142" t="s">
        <v>223</v>
      </c>
      <c r="G25" s="142" t="s">
        <v>267</v>
      </c>
      <c r="H25" s="142" t="s">
        <v>268</v>
      </c>
      <c r="I25" s="142" t="s">
        <v>269</v>
      </c>
      <c r="J25" s="142" t="s">
        <v>189</v>
      </c>
      <c r="K25" s="142" t="s">
        <v>270</v>
      </c>
      <c r="L25" s="142" t="s">
        <v>238</v>
      </c>
      <c r="M25" s="142" t="s">
        <v>271</v>
      </c>
      <c r="N25" s="143" t="s">
        <v>228</v>
      </c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3">
      <c r="A26" s="175"/>
      <c r="B26" s="173"/>
      <c r="C26" s="173"/>
      <c r="D26" s="69" t="s">
        <v>38</v>
      </c>
      <c r="E26" s="142" t="s">
        <v>272</v>
      </c>
      <c r="F26" s="142" t="s">
        <v>273</v>
      </c>
      <c r="G26" s="142" t="s">
        <v>274</v>
      </c>
      <c r="H26" s="142" t="s">
        <v>275</v>
      </c>
      <c r="I26" s="142" t="s">
        <v>195</v>
      </c>
      <c r="J26" s="142" t="s">
        <v>194</v>
      </c>
      <c r="K26" s="142" t="s">
        <v>224</v>
      </c>
      <c r="L26" s="142" t="s">
        <v>237</v>
      </c>
      <c r="M26" s="142" t="s">
        <v>276</v>
      </c>
      <c r="N26" s="143" t="s">
        <v>205</v>
      </c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3">
      <c r="A27" s="175"/>
      <c r="B27" s="173"/>
      <c r="C27" s="177" t="s">
        <v>39</v>
      </c>
      <c r="D27" s="173"/>
      <c r="E27" s="142" t="s">
        <v>277</v>
      </c>
      <c r="F27" s="142" t="s">
        <v>278</v>
      </c>
      <c r="G27" s="142" t="s">
        <v>245</v>
      </c>
      <c r="H27" s="142" t="s">
        <v>279</v>
      </c>
      <c r="I27" s="142" t="s">
        <v>191</v>
      </c>
      <c r="J27" s="142" t="s">
        <v>230</v>
      </c>
      <c r="K27" s="142" t="s">
        <v>230</v>
      </c>
      <c r="L27" s="142" t="s">
        <v>280</v>
      </c>
      <c r="M27" s="142" t="s">
        <v>281</v>
      </c>
      <c r="N27" s="143" t="s">
        <v>232</v>
      </c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3">
      <c r="A28" s="175"/>
      <c r="B28" s="177" t="s">
        <v>47</v>
      </c>
      <c r="C28" s="173"/>
      <c r="D28" s="173"/>
      <c r="E28" s="142" t="s">
        <v>282</v>
      </c>
      <c r="F28" s="142" t="s">
        <v>283</v>
      </c>
      <c r="G28" s="142" t="s">
        <v>200</v>
      </c>
      <c r="H28" s="142" t="s">
        <v>238</v>
      </c>
      <c r="I28" s="142" t="s">
        <v>284</v>
      </c>
      <c r="J28" s="142" t="s">
        <v>285</v>
      </c>
      <c r="K28" s="142" t="s">
        <v>249</v>
      </c>
      <c r="L28" s="142" t="s">
        <v>284</v>
      </c>
      <c r="M28" s="142" t="s">
        <v>235</v>
      </c>
      <c r="N28" s="143" t="s">
        <v>199</v>
      </c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3">
      <c r="A29" s="175"/>
      <c r="B29" s="177" t="s">
        <v>48</v>
      </c>
      <c r="C29" s="173"/>
      <c r="D29" s="173"/>
      <c r="E29" s="142" t="s">
        <v>248</v>
      </c>
      <c r="F29" s="142" t="s">
        <v>198</v>
      </c>
      <c r="G29" s="142" t="s">
        <v>198</v>
      </c>
      <c r="H29" s="142" t="s">
        <v>198</v>
      </c>
      <c r="I29" s="142" t="s">
        <v>198</v>
      </c>
      <c r="J29" s="142" t="s">
        <v>198</v>
      </c>
      <c r="K29" s="142" t="s">
        <v>198</v>
      </c>
      <c r="L29" s="142" t="s">
        <v>198</v>
      </c>
      <c r="M29" s="142" t="s">
        <v>198</v>
      </c>
      <c r="N29" s="143" t="s">
        <v>248</v>
      </c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3">
      <c r="A30" s="175"/>
      <c r="B30" s="177" t="s">
        <v>43</v>
      </c>
      <c r="C30" s="173"/>
      <c r="D30" s="173"/>
      <c r="E30" s="142" t="s">
        <v>198</v>
      </c>
      <c r="F30" s="142" t="s">
        <v>198</v>
      </c>
      <c r="G30" s="142" t="s">
        <v>198</v>
      </c>
      <c r="H30" s="142" t="s">
        <v>198</v>
      </c>
      <c r="I30" s="142" t="s">
        <v>198</v>
      </c>
      <c r="J30" s="142" t="s">
        <v>198</v>
      </c>
      <c r="K30" s="142" t="s">
        <v>198</v>
      </c>
      <c r="L30" s="142" t="s">
        <v>198</v>
      </c>
      <c r="M30" s="142" t="s">
        <v>198</v>
      </c>
      <c r="N30" s="143" t="s">
        <v>198</v>
      </c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">
      <c r="A31" s="175"/>
      <c r="B31" s="177" t="s">
        <v>44</v>
      </c>
      <c r="C31" s="173"/>
      <c r="D31" s="173"/>
      <c r="E31" s="142" t="s">
        <v>198</v>
      </c>
      <c r="F31" s="142" t="s">
        <v>198</v>
      </c>
      <c r="G31" s="142" t="s">
        <v>198</v>
      </c>
      <c r="H31" s="142" t="s">
        <v>198</v>
      </c>
      <c r="I31" s="142" t="s">
        <v>198</v>
      </c>
      <c r="J31" s="142" t="s">
        <v>198</v>
      </c>
      <c r="K31" s="142" t="s">
        <v>198</v>
      </c>
      <c r="L31" s="142" t="s">
        <v>198</v>
      </c>
      <c r="M31" s="142" t="s">
        <v>198</v>
      </c>
      <c r="N31" s="143" t="s">
        <v>198</v>
      </c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72" t="s">
        <v>49</v>
      </c>
      <c r="B32" s="173"/>
      <c r="C32" s="173"/>
      <c r="D32" s="173"/>
      <c r="E32" s="142" t="s">
        <v>286</v>
      </c>
      <c r="F32" s="142" t="s">
        <v>283</v>
      </c>
      <c r="G32" s="142" t="s">
        <v>287</v>
      </c>
      <c r="H32" s="142" t="s">
        <v>200</v>
      </c>
      <c r="I32" s="142" t="s">
        <v>288</v>
      </c>
      <c r="J32" s="142" t="s">
        <v>274</v>
      </c>
      <c r="K32" s="142" t="s">
        <v>289</v>
      </c>
      <c r="L32" s="142" t="s">
        <v>198</v>
      </c>
      <c r="M32" s="142" t="s">
        <v>199</v>
      </c>
      <c r="N32" s="143" t="s">
        <v>290</v>
      </c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3">
      <c r="A33" s="172" t="s">
        <v>50</v>
      </c>
      <c r="B33" s="173"/>
      <c r="C33" s="173"/>
      <c r="D33" s="173"/>
      <c r="E33" s="142" t="s">
        <v>291</v>
      </c>
      <c r="F33" s="142" t="s">
        <v>292</v>
      </c>
      <c r="G33" s="142" t="s">
        <v>293</v>
      </c>
      <c r="H33" s="142" t="s">
        <v>294</v>
      </c>
      <c r="I33" s="142" t="s">
        <v>295</v>
      </c>
      <c r="J33" s="142" t="s">
        <v>296</v>
      </c>
      <c r="K33" s="142" t="s">
        <v>297</v>
      </c>
      <c r="L33" s="142" t="s">
        <v>298</v>
      </c>
      <c r="M33" s="142" t="s">
        <v>299</v>
      </c>
      <c r="N33" s="143" t="s">
        <v>300</v>
      </c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3">
      <c r="A34" s="172" t="s">
        <v>51</v>
      </c>
      <c r="B34" s="173"/>
      <c r="C34" s="173"/>
      <c r="D34" s="173"/>
      <c r="E34" s="142" t="s">
        <v>248</v>
      </c>
      <c r="F34" s="142" t="s">
        <v>200</v>
      </c>
      <c r="G34" s="142" t="s">
        <v>301</v>
      </c>
      <c r="H34" s="142" t="s">
        <v>198</v>
      </c>
      <c r="I34" s="142" t="s">
        <v>198</v>
      </c>
      <c r="J34" s="142" t="s">
        <v>301</v>
      </c>
      <c r="K34" s="142" t="s">
        <v>198</v>
      </c>
      <c r="L34" s="142" t="s">
        <v>198</v>
      </c>
      <c r="M34" s="142" t="s">
        <v>198</v>
      </c>
      <c r="N34" s="143" t="s">
        <v>301</v>
      </c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">
      <c r="A35" s="170" t="s">
        <v>52</v>
      </c>
      <c r="B35" s="171"/>
      <c r="C35" s="171"/>
      <c r="D35" s="171"/>
      <c r="E35" s="145" t="s">
        <v>157</v>
      </c>
      <c r="F35" s="146" t="s">
        <v>158</v>
      </c>
      <c r="G35" s="146" t="s">
        <v>159</v>
      </c>
      <c r="H35" s="146" t="s">
        <v>160</v>
      </c>
      <c r="I35" s="146" t="s">
        <v>161</v>
      </c>
      <c r="J35" s="146" t="s">
        <v>162</v>
      </c>
      <c r="K35" s="146" t="s">
        <v>163</v>
      </c>
      <c r="L35" s="146" t="s">
        <v>164</v>
      </c>
      <c r="M35" s="146" t="s">
        <v>165</v>
      </c>
      <c r="N35" s="147" t="s">
        <v>166</v>
      </c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3">
      <c r="A36" s="170" t="s">
        <v>53</v>
      </c>
      <c r="B36" s="171"/>
      <c r="C36" s="171"/>
      <c r="D36" s="171"/>
      <c r="E36" s="145" t="s">
        <v>145</v>
      </c>
      <c r="F36" s="146" t="s">
        <v>148</v>
      </c>
      <c r="G36" s="146" t="s">
        <v>149</v>
      </c>
      <c r="H36" s="146" t="s">
        <v>150</v>
      </c>
      <c r="I36" s="146" t="s">
        <v>151</v>
      </c>
      <c r="J36" s="146" t="s">
        <v>152</v>
      </c>
      <c r="K36" s="146" t="s">
        <v>153</v>
      </c>
      <c r="L36" s="146" t="s">
        <v>154</v>
      </c>
      <c r="M36" s="146" t="s">
        <v>155</v>
      </c>
      <c r="N36" s="147" t="s">
        <v>156</v>
      </c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3">
      <c r="A37" s="172" t="s">
        <v>54</v>
      </c>
      <c r="B37" s="173"/>
      <c r="C37" s="173"/>
      <c r="D37" s="173"/>
      <c r="E37" s="142" t="s">
        <v>302</v>
      </c>
      <c r="F37" s="142" t="s">
        <v>303</v>
      </c>
      <c r="G37" s="142" t="s">
        <v>196</v>
      </c>
      <c r="H37" s="142" t="s">
        <v>189</v>
      </c>
      <c r="I37" s="142" t="s">
        <v>190</v>
      </c>
      <c r="J37" s="142" t="s">
        <v>268</v>
      </c>
      <c r="K37" s="142" t="s">
        <v>192</v>
      </c>
      <c r="L37" s="142" t="s">
        <v>193</v>
      </c>
      <c r="M37" s="142" t="s">
        <v>194</v>
      </c>
      <c r="N37" s="143" t="s">
        <v>274</v>
      </c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thickBot="1" x14ac:dyDescent="0.35">
      <c r="A38" s="180" t="s">
        <v>55</v>
      </c>
      <c r="B38" s="181"/>
      <c r="C38" s="181"/>
      <c r="D38" s="181"/>
      <c r="E38" s="148" t="s">
        <v>276</v>
      </c>
      <c r="F38" s="148" t="s">
        <v>238</v>
      </c>
      <c r="G38" s="148" t="s">
        <v>198</v>
      </c>
      <c r="H38" s="148" t="s">
        <v>199</v>
      </c>
      <c r="I38" s="148" t="s">
        <v>198</v>
      </c>
      <c r="J38" s="148" t="s">
        <v>200</v>
      </c>
      <c r="K38" s="148" t="s">
        <v>200</v>
      </c>
      <c r="L38" s="148" t="s">
        <v>201</v>
      </c>
      <c r="M38" s="148" t="s">
        <v>202</v>
      </c>
      <c r="N38" s="149" t="s">
        <v>199</v>
      </c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8">
    <mergeCell ref="A38:D38"/>
    <mergeCell ref="A32:D32"/>
    <mergeCell ref="A33:D33"/>
    <mergeCell ref="A34:D34"/>
    <mergeCell ref="A35:D35"/>
    <mergeCell ref="A36:D36"/>
    <mergeCell ref="A37:D37"/>
    <mergeCell ref="A22:A31"/>
    <mergeCell ref="B22:B27"/>
    <mergeCell ref="C22:D22"/>
    <mergeCell ref="C23:D23"/>
    <mergeCell ref="C24:D24"/>
    <mergeCell ref="B31:D31"/>
    <mergeCell ref="C25:C26"/>
    <mergeCell ref="C27:D27"/>
    <mergeCell ref="B28:D28"/>
    <mergeCell ref="B29:D29"/>
    <mergeCell ref="B30:D30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7:D7"/>
    <mergeCell ref="A2:N2"/>
    <mergeCell ref="A4:D4"/>
    <mergeCell ref="A6:D6"/>
    <mergeCell ref="A5:N5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61" orientation="portrait" r:id="rId1"/>
  <ignoredErrors>
    <ignoredError sqref="E7:N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workbookViewId="0">
      <selection activeCell="A2" sqref="A2:E2"/>
    </sheetView>
  </sheetViews>
  <sheetFormatPr defaultRowHeight="16.5" x14ac:dyDescent="0.3"/>
  <cols>
    <col min="1" max="5" width="17.25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.5" x14ac:dyDescent="0.3">
      <c r="A2" s="155" t="s">
        <v>119</v>
      </c>
      <c r="B2" s="155"/>
      <c r="C2" s="166"/>
      <c r="D2" s="166"/>
      <c r="E2" s="16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">
      <c r="A4" s="158"/>
      <c r="B4" s="158"/>
      <c r="C4" s="159"/>
      <c r="D4" s="1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25" customHeight="1" thickBot="1" x14ac:dyDescent="0.35">
      <c r="A5" s="163" t="s">
        <v>124</v>
      </c>
      <c r="B5" s="163"/>
      <c r="C5" s="163"/>
      <c r="D5" s="163"/>
      <c r="E5" s="16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 customHeight="1" x14ac:dyDescent="0.3">
      <c r="A6" s="184" t="s">
        <v>6</v>
      </c>
      <c r="B6" s="186" t="s">
        <v>71</v>
      </c>
      <c r="C6" s="186" t="s">
        <v>57</v>
      </c>
      <c r="D6" s="186"/>
      <c r="E6" s="182" t="s">
        <v>58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 thickBot="1" x14ac:dyDescent="0.35">
      <c r="A7" s="185"/>
      <c r="B7" s="187"/>
      <c r="C7" s="56" t="s">
        <v>59</v>
      </c>
      <c r="D7" s="56" t="s">
        <v>60</v>
      </c>
      <c r="E7" s="18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 customHeight="1" thickTop="1" x14ac:dyDescent="0.3">
      <c r="A8" s="95" t="s">
        <v>61</v>
      </c>
      <c r="B8" s="96">
        <f>(D8-C8)/C8</f>
        <v>-1.8304123003706585E-3</v>
      </c>
      <c r="C8" s="97" t="s">
        <v>176</v>
      </c>
      <c r="D8" s="97" t="s">
        <v>145</v>
      </c>
      <c r="E8" s="98">
        <f>D8-C8</f>
        <v>-280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 x14ac:dyDescent="0.3">
      <c r="A9" s="93" t="s">
        <v>62</v>
      </c>
      <c r="B9" s="76">
        <f>(D9-C9)/C9</f>
        <v>-3.7546933667083853E-4</v>
      </c>
      <c r="C9" s="77" t="s">
        <v>177</v>
      </c>
      <c r="D9" s="77" t="s">
        <v>148</v>
      </c>
      <c r="E9" s="78">
        <f t="shared" ref="E9:E17" si="0">D9-C9</f>
        <v>-15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 x14ac:dyDescent="0.3">
      <c r="A10" s="93" t="s">
        <v>63</v>
      </c>
      <c r="B10" s="76">
        <f t="shared" ref="B10:B17" si="1">(D10-C10)/C10</f>
        <v>-1.0844444444444445E-2</v>
      </c>
      <c r="C10" s="77" t="s">
        <v>178</v>
      </c>
      <c r="D10" s="77" t="s">
        <v>149</v>
      </c>
      <c r="E10" s="78">
        <f t="shared" si="0"/>
        <v>-61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3.25" customHeight="1" x14ac:dyDescent="0.3">
      <c r="A11" s="93" t="s">
        <v>64</v>
      </c>
      <c r="B11" s="76">
        <f t="shared" si="1"/>
        <v>-1.0899465407172887E-3</v>
      </c>
      <c r="C11" s="77" t="s">
        <v>179</v>
      </c>
      <c r="D11" s="77" t="s">
        <v>150</v>
      </c>
      <c r="E11" s="78">
        <f t="shared" si="0"/>
        <v>-21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3.25" customHeight="1" x14ac:dyDescent="0.3">
      <c r="A12" s="93" t="s">
        <v>65</v>
      </c>
      <c r="B12" s="76">
        <f t="shared" si="1"/>
        <v>-3.7610425959940523E-3</v>
      </c>
      <c r="C12" s="77" t="s">
        <v>180</v>
      </c>
      <c r="D12" s="77" t="s">
        <v>151</v>
      </c>
      <c r="E12" s="78">
        <f t="shared" si="0"/>
        <v>-43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3.25" customHeight="1" x14ac:dyDescent="0.3">
      <c r="A13" s="93" t="s">
        <v>66</v>
      </c>
      <c r="B13" s="76">
        <f t="shared" si="1"/>
        <v>1.461017399389029E-3</v>
      </c>
      <c r="C13" s="77" t="s">
        <v>181</v>
      </c>
      <c r="D13" s="77" t="s">
        <v>152</v>
      </c>
      <c r="E13" s="78">
        <f t="shared" si="0"/>
        <v>22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3.25" customHeight="1" x14ac:dyDescent="0.3">
      <c r="A14" s="93" t="s">
        <v>67</v>
      </c>
      <c r="B14" s="76">
        <f t="shared" si="1"/>
        <v>-3.6860470831080747E-3</v>
      </c>
      <c r="C14" s="77" t="s">
        <v>182</v>
      </c>
      <c r="D14" s="77" t="s">
        <v>153</v>
      </c>
      <c r="E14" s="78">
        <f t="shared" si="0"/>
        <v>-75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3.25" customHeight="1" x14ac:dyDescent="0.3">
      <c r="A15" s="93" t="s">
        <v>68</v>
      </c>
      <c r="B15" s="76">
        <f t="shared" si="1"/>
        <v>-3.4790676098805522E-4</v>
      </c>
      <c r="C15" s="77" t="s">
        <v>183</v>
      </c>
      <c r="D15" s="77" t="s">
        <v>154</v>
      </c>
      <c r="E15" s="78">
        <f t="shared" si="0"/>
        <v>-3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3.25" customHeight="1" x14ac:dyDescent="0.3">
      <c r="A16" s="93" t="s">
        <v>69</v>
      </c>
      <c r="B16" s="76">
        <f t="shared" si="1"/>
        <v>-1.4919626528058524E-3</v>
      </c>
      <c r="C16" s="77" t="s">
        <v>184</v>
      </c>
      <c r="D16" s="77" t="s">
        <v>155</v>
      </c>
      <c r="E16" s="78">
        <f t="shared" si="0"/>
        <v>-31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3.25" customHeight="1" thickBot="1" x14ac:dyDescent="0.35">
      <c r="A17" s="94" t="s">
        <v>70</v>
      </c>
      <c r="B17" s="79">
        <f t="shared" si="1"/>
        <v>-4.4575273338940289E-3</v>
      </c>
      <c r="C17" s="80" t="s">
        <v>185</v>
      </c>
      <c r="D17" s="80" t="s">
        <v>156</v>
      </c>
      <c r="E17" s="81">
        <f t="shared" si="0"/>
        <v>-53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mergeCells count="7">
    <mergeCell ref="E6:E7"/>
    <mergeCell ref="A2:E2"/>
    <mergeCell ref="A4:D4"/>
    <mergeCell ref="A6:A7"/>
    <mergeCell ref="B6:B7"/>
    <mergeCell ref="C6:D6"/>
    <mergeCell ref="A5:E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ignoredErrors>
    <ignoredError sqref="D8:D17 C8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50"/>
  <sheetViews>
    <sheetView zoomScaleNormal="100" workbookViewId="0">
      <selection activeCell="A2" sqref="A2:AK2"/>
    </sheetView>
  </sheetViews>
  <sheetFormatPr defaultRowHeight="16.5" x14ac:dyDescent="0.3"/>
  <cols>
    <col min="1" max="1" width="9.375" customWidth="1"/>
    <col min="2" max="3" width="7.25" customWidth="1"/>
    <col min="4" max="37" width="6.125" customWidth="1"/>
  </cols>
  <sheetData>
    <row r="2" spans="1:37" ht="25.5" x14ac:dyDescent="0.3">
      <c r="A2" s="191" t="s">
        <v>125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</row>
    <row r="3" spans="1:37" ht="26.25" customHeight="1" thickBot="1" x14ac:dyDescent="0.35">
      <c r="A3" s="188" t="s">
        <v>122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s="57" customFormat="1" ht="19.5" customHeight="1" x14ac:dyDescent="0.3">
      <c r="A4" s="85" t="s">
        <v>72</v>
      </c>
      <c r="B4" s="86" t="s">
        <v>3</v>
      </c>
      <c r="C4" s="86"/>
      <c r="D4" s="194" t="s">
        <v>73</v>
      </c>
      <c r="E4" s="195"/>
      <c r="F4" s="194" t="s">
        <v>74</v>
      </c>
      <c r="G4" s="195"/>
      <c r="H4" s="194" t="s">
        <v>75</v>
      </c>
      <c r="I4" s="195"/>
      <c r="J4" s="194" t="s">
        <v>76</v>
      </c>
      <c r="K4" s="195"/>
      <c r="L4" s="194" t="s">
        <v>77</v>
      </c>
      <c r="M4" s="195"/>
      <c r="N4" s="194" t="s">
        <v>78</v>
      </c>
      <c r="O4" s="195"/>
      <c r="P4" s="194" t="s">
        <v>79</v>
      </c>
      <c r="Q4" s="195"/>
      <c r="R4" s="192" t="s">
        <v>80</v>
      </c>
      <c r="S4" s="193"/>
      <c r="T4" s="194" t="s">
        <v>81</v>
      </c>
      <c r="U4" s="195"/>
      <c r="V4" s="194" t="s">
        <v>82</v>
      </c>
      <c r="W4" s="195"/>
      <c r="X4" s="194" t="s">
        <v>83</v>
      </c>
      <c r="Y4" s="195"/>
      <c r="Z4" s="194" t="s">
        <v>84</v>
      </c>
      <c r="AA4" s="195"/>
      <c r="AB4" s="194" t="s">
        <v>85</v>
      </c>
      <c r="AC4" s="195"/>
      <c r="AD4" s="194" t="s">
        <v>86</v>
      </c>
      <c r="AE4" s="195"/>
      <c r="AF4" s="194" t="s">
        <v>87</v>
      </c>
      <c r="AG4" s="195"/>
      <c r="AH4" s="194" t="s">
        <v>88</v>
      </c>
      <c r="AI4" s="195"/>
      <c r="AJ4" s="194" t="s">
        <v>89</v>
      </c>
      <c r="AK4" s="196"/>
    </row>
    <row r="5" spans="1:37" s="57" customFormat="1" ht="19.5" customHeight="1" thickBot="1" x14ac:dyDescent="0.35">
      <c r="A5" s="87"/>
      <c r="B5" s="88" t="s">
        <v>60</v>
      </c>
      <c r="C5" s="88" t="s">
        <v>90</v>
      </c>
      <c r="D5" s="88" t="s">
        <v>60</v>
      </c>
      <c r="E5" s="88" t="s">
        <v>90</v>
      </c>
      <c r="F5" s="88" t="s">
        <v>60</v>
      </c>
      <c r="G5" s="88" t="s">
        <v>90</v>
      </c>
      <c r="H5" s="88" t="s">
        <v>60</v>
      </c>
      <c r="I5" s="88" t="s">
        <v>90</v>
      </c>
      <c r="J5" s="88" t="s">
        <v>60</v>
      </c>
      <c r="K5" s="88" t="s">
        <v>90</v>
      </c>
      <c r="L5" s="88" t="s">
        <v>60</v>
      </c>
      <c r="M5" s="88" t="s">
        <v>90</v>
      </c>
      <c r="N5" s="88" t="s">
        <v>60</v>
      </c>
      <c r="O5" s="88" t="s">
        <v>90</v>
      </c>
      <c r="P5" s="88" t="s">
        <v>60</v>
      </c>
      <c r="Q5" s="88" t="s">
        <v>90</v>
      </c>
      <c r="R5" s="88" t="s">
        <v>60</v>
      </c>
      <c r="S5" s="88" t="s">
        <v>90</v>
      </c>
      <c r="T5" s="88" t="s">
        <v>60</v>
      </c>
      <c r="U5" s="88" t="s">
        <v>90</v>
      </c>
      <c r="V5" s="88" t="s">
        <v>60</v>
      </c>
      <c r="W5" s="88" t="s">
        <v>90</v>
      </c>
      <c r="X5" s="88" t="s">
        <v>60</v>
      </c>
      <c r="Y5" s="88" t="s">
        <v>90</v>
      </c>
      <c r="Z5" s="88" t="s">
        <v>60</v>
      </c>
      <c r="AA5" s="88" t="s">
        <v>90</v>
      </c>
      <c r="AB5" s="88" t="s">
        <v>60</v>
      </c>
      <c r="AC5" s="88" t="s">
        <v>90</v>
      </c>
      <c r="AD5" s="88" t="s">
        <v>60</v>
      </c>
      <c r="AE5" s="88" t="s">
        <v>90</v>
      </c>
      <c r="AF5" s="88" t="s">
        <v>60</v>
      </c>
      <c r="AG5" s="88" t="s">
        <v>90</v>
      </c>
      <c r="AH5" s="88" t="s">
        <v>60</v>
      </c>
      <c r="AI5" s="88" t="s">
        <v>90</v>
      </c>
      <c r="AJ5" s="88" t="s">
        <v>60</v>
      </c>
      <c r="AK5" s="89" t="s">
        <v>90</v>
      </c>
    </row>
    <row r="6" spans="1:37" s="57" customFormat="1" ht="19.5" customHeight="1" thickTop="1" x14ac:dyDescent="0.3">
      <c r="A6" s="82" t="s">
        <v>91</v>
      </c>
      <c r="B6" s="83">
        <f>SUM(B7:B13)</f>
        <v>592</v>
      </c>
      <c r="C6" s="83">
        <f>SUM(C7:C13)</f>
        <v>4482</v>
      </c>
      <c r="D6" s="83">
        <f>SUM(D7:D13)</f>
        <v>32</v>
      </c>
      <c r="E6" s="83">
        <f t="shared" ref="E6:AK6" si="0">SUM(E7:E13)</f>
        <v>208</v>
      </c>
      <c r="F6" s="83">
        <f t="shared" si="0"/>
        <v>57</v>
      </c>
      <c r="G6" s="83">
        <f t="shared" si="0"/>
        <v>550</v>
      </c>
      <c r="H6" s="83">
        <f t="shared" si="0"/>
        <v>23</v>
      </c>
      <c r="I6" s="83">
        <f t="shared" si="0"/>
        <v>200</v>
      </c>
      <c r="J6" s="83">
        <f t="shared" si="0"/>
        <v>4</v>
      </c>
      <c r="K6" s="83">
        <f t="shared" si="0"/>
        <v>60</v>
      </c>
      <c r="L6" s="83">
        <f t="shared" si="0"/>
        <v>3</v>
      </c>
      <c r="M6" s="83">
        <f t="shared" si="0"/>
        <v>25</v>
      </c>
      <c r="N6" s="83">
        <f t="shared" si="0"/>
        <v>3</v>
      </c>
      <c r="O6" s="83">
        <f t="shared" si="0"/>
        <v>17</v>
      </c>
      <c r="P6" s="112">
        <f t="shared" si="0"/>
        <v>257</v>
      </c>
      <c r="Q6" s="83">
        <f t="shared" si="0"/>
        <v>1861</v>
      </c>
      <c r="R6" s="83">
        <f t="shared" si="0"/>
        <v>0</v>
      </c>
      <c r="S6" s="83">
        <f t="shared" si="0"/>
        <v>6</v>
      </c>
      <c r="T6" s="83">
        <f t="shared" si="0"/>
        <v>31</v>
      </c>
      <c r="U6" s="83">
        <f t="shared" si="0"/>
        <v>258</v>
      </c>
      <c r="V6" s="83">
        <f t="shared" si="0"/>
        <v>5</v>
      </c>
      <c r="W6" s="83">
        <f t="shared" si="0"/>
        <v>50</v>
      </c>
      <c r="X6" s="83">
        <f t="shared" si="0"/>
        <v>11</v>
      </c>
      <c r="Y6" s="83">
        <f t="shared" si="0"/>
        <v>60</v>
      </c>
      <c r="Z6" s="83">
        <f t="shared" si="0"/>
        <v>9</v>
      </c>
      <c r="AA6" s="83">
        <f t="shared" si="0"/>
        <v>79</v>
      </c>
      <c r="AB6" s="83">
        <f t="shared" si="0"/>
        <v>7</v>
      </c>
      <c r="AC6" s="83">
        <f t="shared" si="0"/>
        <v>46</v>
      </c>
      <c r="AD6" s="83">
        <f t="shared" si="0"/>
        <v>4</v>
      </c>
      <c r="AE6" s="83">
        <f t="shared" si="0"/>
        <v>71</v>
      </c>
      <c r="AF6" s="83">
        <f t="shared" si="0"/>
        <v>57</v>
      </c>
      <c r="AG6" s="83">
        <f t="shared" si="0"/>
        <v>416</v>
      </c>
      <c r="AH6" s="83">
        <f t="shared" si="0"/>
        <v>88</v>
      </c>
      <c r="AI6" s="83">
        <f t="shared" si="0"/>
        <v>546</v>
      </c>
      <c r="AJ6" s="83">
        <f t="shared" si="0"/>
        <v>1</v>
      </c>
      <c r="AK6" s="84">
        <f t="shared" si="0"/>
        <v>29</v>
      </c>
    </row>
    <row r="7" spans="1:37" s="57" customFormat="1" ht="19.5" customHeight="1" x14ac:dyDescent="0.3">
      <c r="A7" s="58" t="s">
        <v>92</v>
      </c>
      <c r="B7" s="59">
        <f>SUM(D7,F7,H7,J7,L7,N7,P7,R7,T7,V7,X7,Z7,AB7,AD7,AF7,AH7,AJ7)</f>
        <v>244</v>
      </c>
      <c r="C7" s="107">
        <f>SUM(E7,G7,I7,K7,M7,O7,Q7,S7,U7,W7,Y7,AA7,AC7,AE7,AG7,AI7,AK7)</f>
        <v>1958</v>
      </c>
      <c r="D7" s="60">
        <v>17</v>
      </c>
      <c r="E7" s="60">
        <f>D7+E17</f>
        <v>85</v>
      </c>
      <c r="F7" s="60">
        <v>29</v>
      </c>
      <c r="G7" s="60">
        <f>G17+F7</f>
        <v>285</v>
      </c>
      <c r="H7" s="60">
        <v>16</v>
      </c>
      <c r="I7" s="60">
        <f>H7+I17</f>
        <v>127</v>
      </c>
      <c r="J7" s="60">
        <v>4</v>
      </c>
      <c r="K7" s="60">
        <f>J7+K17</f>
        <v>29</v>
      </c>
      <c r="L7" s="60">
        <v>1</v>
      </c>
      <c r="M7" s="60">
        <f>L7+M17</f>
        <v>8</v>
      </c>
      <c r="N7" s="60">
        <v>1</v>
      </c>
      <c r="O7" s="60">
        <f>N7+O17</f>
        <v>6</v>
      </c>
      <c r="P7" s="110">
        <v>71</v>
      </c>
      <c r="Q7" s="61">
        <f>P7+Q17</f>
        <v>619</v>
      </c>
      <c r="R7" s="62">
        <v>0</v>
      </c>
      <c r="S7" s="62">
        <f>R7+S17</f>
        <v>1</v>
      </c>
      <c r="T7" s="62">
        <v>12</v>
      </c>
      <c r="U7" s="60">
        <f>T7+U17</f>
        <v>109</v>
      </c>
      <c r="V7" s="62">
        <v>2</v>
      </c>
      <c r="W7" s="62">
        <f>V7+W17</f>
        <v>25</v>
      </c>
      <c r="X7" s="62">
        <v>5</v>
      </c>
      <c r="Y7" s="62">
        <f>X7+Y17</f>
        <v>23</v>
      </c>
      <c r="Z7" s="62">
        <v>2</v>
      </c>
      <c r="AA7" s="62">
        <f>Z7+AA17</f>
        <v>31</v>
      </c>
      <c r="AB7" s="62">
        <v>5</v>
      </c>
      <c r="AC7" s="62">
        <f>AB7+AC17</f>
        <v>26</v>
      </c>
      <c r="AD7" s="62">
        <v>0</v>
      </c>
      <c r="AE7" s="60">
        <f>AD7+AE17</f>
        <v>33</v>
      </c>
      <c r="AF7" s="60">
        <v>29</v>
      </c>
      <c r="AG7" s="60">
        <f>AF7+AG17</f>
        <v>202</v>
      </c>
      <c r="AH7" s="60">
        <v>50</v>
      </c>
      <c r="AI7" s="60">
        <f>AH7+AI17</f>
        <v>334</v>
      </c>
      <c r="AJ7" s="60">
        <v>0</v>
      </c>
      <c r="AK7" s="63">
        <f>AJ7+AK17</f>
        <v>15</v>
      </c>
    </row>
    <row r="8" spans="1:37" s="57" customFormat="1" ht="19.5" customHeight="1" x14ac:dyDescent="0.3">
      <c r="A8" s="58" t="s">
        <v>93</v>
      </c>
      <c r="B8" s="59">
        <f t="shared" ref="B8:B13" si="1">SUM(D8,F8,H8,J8,L8,N8,P8,R8,T8,V8,X8,Z8,AB8,AD8,AF8,AH8,AJ8)</f>
        <v>148</v>
      </c>
      <c r="C8" s="107">
        <f t="shared" ref="C8:C13" si="2">SUM(E8,G8,I8,K8,M8,O8,Q8,S8,U8,W8,Y8,AA8,AC8,AE8,AG8,AI8,AK8)</f>
        <v>1198</v>
      </c>
      <c r="D8" s="60">
        <v>10</v>
      </c>
      <c r="E8" s="60">
        <f t="shared" ref="E8:E13" si="3">D8+E18</f>
        <v>80</v>
      </c>
      <c r="F8" s="60">
        <v>19</v>
      </c>
      <c r="G8" s="60">
        <f t="shared" ref="G8:G13" si="4">G18+F8</f>
        <v>175</v>
      </c>
      <c r="H8" s="60">
        <v>4</v>
      </c>
      <c r="I8" s="60">
        <f t="shared" ref="I8:I13" si="5">H8+I18</f>
        <v>39</v>
      </c>
      <c r="J8" s="60">
        <v>0</v>
      </c>
      <c r="K8" s="60">
        <f t="shared" ref="K8:K13" si="6">J8+K18</f>
        <v>21</v>
      </c>
      <c r="L8" s="60">
        <v>1</v>
      </c>
      <c r="M8" s="60">
        <f t="shared" ref="M8:M13" si="7">L8+M18</f>
        <v>13</v>
      </c>
      <c r="N8" s="60">
        <v>1</v>
      </c>
      <c r="O8" s="60">
        <f t="shared" ref="O8:O13" si="8">N8+O18</f>
        <v>5</v>
      </c>
      <c r="P8" s="110">
        <v>58</v>
      </c>
      <c r="Q8" s="61">
        <f t="shared" ref="Q8:Q13" si="9">P8+Q18</f>
        <v>442</v>
      </c>
      <c r="R8" s="62">
        <v>0</v>
      </c>
      <c r="S8" s="62">
        <f t="shared" ref="S8:S13" si="10">R8+S18</f>
        <v>4</v>
      </c>
      <c r="T8" s="62">
        <v>8</v>
      </c>
      <c r="U8" s="60">
        <f t="shared" ref="U8:U13" si="11">T8+U18</f>
        <v>88</v>
      </c>
      <c r="V8" s="62">
        <v>1</v>
      </c>
      <c r="W8" s="62">
        <f t="shared" ref="W8:W13" si="12">V8+W18</f>
        <v>13</v>
      </c>
      <c r="X8" s="62">
        <v>5</v>
      </c>
      <c r="Y8" s="62">
        <f t="shared" ref="Y8:Y13" si="13">X8+Y18</f>
        <v>21</v>
      </c>
      <c r="Z8" s="62">
        <v>4</v>
      </c>
      <c r="AA8" s="62">
        <f t="shared" ref="AA8:AA13" si="14">Z8+AA18</f>
        <v>33</v>
      </c>
      <c r="AB8" s="62">
        <v>2</v>
      </c>
      <c r="AC8" s="62">
        <f t="shared" ref="AC8:AC13" si="15">AB8+AC18</f>
        <v>7</v>
      </c>
      <c r="AD8" s="62">
        <v>0</v>
      </c>
      <c r="AE8" s="60">
        <f t="shared" ref="AE8:AE13" si="16">AD8+AE18</f>
        <v>16</v>
      </c>
      <c r="AF8" s="60">
        <v>17</v>
      </c>
      <c r="AG8" s="60">
        <f t="shared" ref="AG8:AG13" si="17">AF8+AG18</f>
        <v>119</v>
      </c>
      <c r="AH8" s="60">
        <v>17</v>
      </c>
      <c r="AI8" s="60">
        <f t="shared" ref="AI8:AI13" si="18">AH8+AI18</f>
        <v>113</v>
      </c>
      <c r="AJ8" s="60">
        <v>1</v>
      </c>
      <c r="AK8" s="63">
        <f t="shared" ref="AK8:AK13" si="19">AJ8+AK18</f>
        <v>9</v>
      </c>
    </row>
    <row r="9" spans="1:37" s="57" customFormat="1" ht="19.5" customHeight="1" x14ac:dyDescent="0.3">
      <c r="A9" s="58" t="s">
        <v>94</v>
      </c>
      <c r="B9" s="59">
        <f t="shared" si="1"/>
        <v>107</v>
      </c>
      <c r="C9" s="107">
        <f t="shared" si="2"/>
        <v>672</v>
      </c>
      <c r="D9" s="60">
        <v>1</v>
      </c>
      <c r="E9" s="60">
        <f t="shared" si="3"/>
        <v>19</v>
      </c>
      <c r="F9" s="60">
        <v>5</v>
      </c>
      <c r="G9" s="60">
        <f t="shared" si="4"/>
        <v>34</v>
      </c>
      <c r="H9" s="60">
        <v>2</v>
      </c>
      <c r="I9" s="60">
        <f t="shared" si="5"/>
        <v>14</v>
      </c>
      <c r="J9" s="60">
        <v>0</v>
      </c>
      <c r="K9" s="60">
        <f t="shared" si="6"/>
        <v>4</v>
      </c>
      <c r="L9" s="60">
        <v>0</v>
      </c>
      <c r="M9" s="60">
        <f t="shared" si="7"/>
        <v>1</v>
      </c>
      <c r="N9" s="60">
        <v>0</v>
      </c>
      <c r="O9" s="60">
        <f t="shared" si="8"/>
        <v>1</v>
      </c>
      <c r="P9" s="110">
        <v>75</v>
      </c>
      <c r="Q9" s="61">
        <f t="shared" si="9"/>
        <v>495</v>
      </c>
      <c r="R9" s="62">
        <v>0</v>
      </c>
      <c r="S9" s="62">
        <f t="shared" si="10"/>
        <v>0</v>
      </c>
      <c r="T9" s="62">
        <v>9</v>
      </c>
      <c r="U9" s="60">
        <f t="shared" si="11"/>
        <v>19</v>
      </c>
      <c r="V9" s="62">
        <v>2</v>
      </c>
      <c r="W9" s="62">
        <f t="shared" si="12"/>
        <v>2</v>
      </c>
      <c r="X9" s="62">
        <v>1</v>
      </c>
      <c r="Y9" s="62">
        <f t="shared" si="13"/>
        <v>5</v>
      </c>
      <c r="Z9" s="62">
        <v>1</v>
      </c>
      <c r="AA9" s="62">
        <f t="shared" si="14"/>
        <v>4</v>
      </c>
      <c r="AB9" s="62">
        <v>0</v>
      </c>
      <c r="AC9" s="62">
        <f t="shared" si="15"/>
        <v>1</v>
      </c>
      <c r="AD9" s="62">
        <v>0</v>
      </c>
      <c r="AE9" s="60">
        <f t="shared" si="16"/>
        <v>8</v>
      </c>
      <c r="AF9" s="60">
        <v>6</v>
      </c>
      <c r="AG9" s="60">
        <f t="shared" si="17"/>
        <v>30</v>
      </c>
      <c r="AH9" s="60">
        <v>5</v>
      </c>
      <c r="AI9" s="60">
        <f t="shared" si="18"/>
        <v>34</v>
      </c>
      <c r="AJ9" s="60">
        <v>0</v>
      </c>
      <c r="AK9" s="63">
        <f t="shared" si="19"/>
        <v>1</v>
      </c>
    </row>
    <row r="10" spans="1:37" s="57" customFormat="1" ht="19.5" customHeight="1" x14ac:dyDescent="0.3">
      <c r="A10" s="58" t="s">
        <v>95</v>
      </c>
      <c r="B10" s="59">
        <f t="shared" si="1"/>
        <v>26</v>
      </c>
      <c r="C10" s="107">
        <f t="shared" si="2"/>
        <v>172</v>
      </c>
      <c r="D10" s="60">
        <v>0</v>
      </c>
      <c r="E10" s="60">
        <f t="shared" si="3"/>
        <v>10</v>
      </c>
      <c r="F10" s="60">
        <v>2</v>
      </c>
      <c r="G10" s="60">
        <f t="shared" si="4"/>
        <v>14</v>
      </c>
      <c r="H10" s="60">
        <v>1</v>
      </c>
      <c r="I10" s="60">
        <f t="shared" si="5"/>
        <v>8</v>
      </c>
      <c r="J10" s="60">
        <v>0</v>
      </c>
      <c r="K10" s="60">
        <f t="shared" si="6"/>
        <v>1</v>
      </c>
      <c r="L10" s="60">
        <v>0</v>
      </c>
      <c r="M10" s="60">
        <f t="shared" si="7"/>
        <v>1</v>
      </c>
      <c r="N10" s="60">
        <v>0</v>
      </c>
      <c r="O10" s="60">
        <f t="shared" si="8"/>
        <v>1</v>
      </c>
      <c r="P10" s="110">
        <v>11</v>
      </c>
      <c r="Q10" s="61">
        <f t="shared" si="9"/>
        <v>55</v>
      </c>
      <c r="R10" s="62">
        <v>0</v>
      </c>
      <c r="S10" s="62">
        <f t="shared" si="10"/>
        <v>0</v>
      </c>
      <c r="T10" s="62">
        <v>0</v>
      </c>
      <c r="U10" s="60">
        <f t="shared" si="11"/>
        <v>21</v>
      </c>
      <c r="V10" s="62">
        <v>0</v>
      </c>
      <c r="W10" s="62">
        <f t="shared" si="12"/>
        <v>0</v>
      </c>
      <c r="X10" s="62">
        <v>0</v>
      </c>
      <c r="Y10" s="62">
        <f t="shared" si="13"/>
        <v>5</v>
      </c>
      <c r="Z10" s="62">
        <v>0</v>
      </c>
      <c r="AA10" s="62">
        <f t="shared" si="14"/>
        <v>2</v>
      </c>
      <c r="AB10" s="62">
        <v>0</v>
      </c>
      <c r="AC10" s="62">
        <f t="shared" si="15"/>
        <v>5</v>
      </c>
      <c r="AD10" s="62">
        <v>1</v>
      </c>
      <c r="AE10" s="60">
        <f t="shared" si="16"/>
        <v>7</v>
      </c>
      <c r="AF10" s="60">
        <v>3</v>
      </c>
      <c r="AG10" s="60">
        <f t="shared" si="17"/>
        <v>13</v>
      </c>
      <c r="AH10" s="60">
        <v>8</v>
      </c>
      <c r="AI10" s="60">
        <f t="shared" si="18"/>
        <v>26</v>
      </c>
      <c r="AJ10" s="60">
        <v>0</v>
      </c>
      <c r="AK10" s="63">
        <f t="shared" si="19"/>
        <v>3</v>
      </c>
    </row>
    <row r="11" spans="1:37" s="57" customFormat="1" ht="19.5" customHeight="1" x14ac:dyDescent="0.3">
      <c r="A11" s="58" t="s">
        <v>116</v>
      </c>
      <c r="B11" s="59">
        <f t="shared" si="1"/>
        <v>24</v>
      </c>
      <c r="C11" s="107">
        <f t="shared" si="2"/>
        <v>123</v>
      </c>
      <c r="D11" s="60">
        <v>0</v>
      </c>
      <c r="E11" s="60">
        <f t="shared" si="3"/>
        <v>3</v>
      </c>
      <c r="F11" s="60">
        <v>1</v>
      </c>
      <c r="G11" s="60">
        <f t="shared" si="4"/>
        <v>15</v>
      </c>
      <c r="H11" s="60">
        <v>0</v>
      </c>
      <c r="I11" s="60">
        <f t="shared" si="5"/>
        <v>2</v>
      </c>
      <c r="J11" s="60">
        <v>0</v>
      </c>
      <c r="K11" s="60">
        <f t="shared" si="6"/>
        <v>0</v>
      </c>
      <c r="L11" s="60">
        <v>0</v>
      </c>
      <c r="M11" s="60">
        <f t="shared" si="7"/>
        <v>0</v>
      </c>
      <c r="N11" s="60">
        <v>0</v>
      </c>
      <c r="O11" s="60">
        <f t="shared" si="8"/>
        <v>1</v>
      </c>
      <c r="P11" s="110">
        <v>19</v>
      </c>
      <c r="Q11" s="61">
        <f t="shared" si="9"/>
        <v>76</v>
      </c>
      <c r="R11" s="62">
        <v>0</v>
      </c>
      <c r="S11" s="62">
        <f t="shared" si="10"/>
        <v>1</v>
      </c>
      <c r="T11" s="62">
        <v>0</v>
      </c>
      <c r="U11" s="60">
        <f t="shared" si="11"/>
        <v>1</v>
      </c>
      <c r="V11" s="62">
        <v>0</v>
      </c>
      <c r="W11" s="62">
        <f t="shared" si="12"/>
        <v>3</v>
      </c>
      <c r="X11" s="62">
        <v>0</v>
      </c>
      <c r="Y11" s="62">
        <f t="shared" si="13"/>
        <v>0</v>
      </c>
      <c r="Z11" s="113">
        <v>0</v>
      </c>
      <c r="AA11" s="62">
        <f t="shared" si="14"/>
        <v>1</v>
      </c>
      <c r="AB11" s="62">
        <v>0</v>
      </c>
      <c r="AC11" s="62">
        <f t="shared" si="15"/>
        <v>0</v>
      </c>
      <c r="AD11" s="62">
        <v>3</v>
      </c>
      <c r="AE11" s="60">
        <f t="shared" si="16"/>
        <v>4</v>
      </c>
      <c r="AF11" s="60">
        <v>1</v>
      </c>
      <c r="AG11" s="60">
        <f t="shared" si="17"/>
        <v>10</v>
      </c>
      <c r="AH11" s="60">
        <v>0</v>
      </c>
      <c r="AI11" s="60">
        <f t="shared" si="18"/>
        <v>6</v>
      </c>
      <c r="AJ11" s="60">
        <v>0</v>
      </c>
      <c r="AK11" s="63">
        <f t="shared" si="19"/>
        <v>0</v>
      </c>
    </row>
    <row r="12" spans="1:37" s="57" customFormat="1" ht="19.5" customHeight="1" x14ac:dyDescent="0.3">
      <c r="A12" s="58" t="s">
        <v>117</v>
      </c>
      <c r="B12" s="59">
        <f t="shared" si="1"/>
        <v>5</v>
      </c>
      <c r="C12" s="107">
        <f t="shared" si="2"/>
        <v>26</v>
      </c>
      <c r="D12" s="60">
        <v>1</v>
      </c>
      <c r="E12" s="60">
        <f t="shared" si="3"/>
        <v>2</v>
      </c>
      <c r="F12" s="60">
        <v>0</v>
      </c>
      <c r="G12" s="60">
        <f t="shared" si="4"/>
        <v>0</v>
      </c>
      <c r="H12" s="60">
        <v>0</v>
      </c>
      <c r="I12" s="60">
        <f t="shared" si="5"/>
        <v>1</v>
      </c>
      <c r="J12" s="60">
        <v>0</v>
      </c>
      <c r="K12" s="60">
        <f t="shared" si="6"/>
        <v>0</v>
      </c>
      <c r="L12" s="60">
        <v>1</v>
      </c>
      <c r="M12" s="60">
        <f t="shared" si="7"/>
        <v>1</v>
      </c>
      <c r="N12" s="60">
        <v>0</v>
      </c>
      <c r="O12" s="60">
        <f t="shared" si="8"/>
        <v>1</v>
      </c>
      <c r="P12" s="110">
        <v>1</v>
      </c>
      <c r="Q12" s="61">
        <f t="shared" si="9"/>
        <v>11</v>
      </c>
      <c r="R12" s="62">
        <v>0</v>
      </c>
      <c r="S12" s="62">
        <f t="shared" si="10"/>
        <v>0</v>
      </c>
      <c r="T12" s="62">
        <v>0</v>
      </c>
      <c r="U12" s="60">
        <f t="shared" si="11"/>
        <v>2</v>
      </c>
      <c r="V12" s="62">
        <v>0</v>
      </c>
      <c r="W12" s="62">
        <f t="shared" si="12"/>
        <v>0</v>
      </c>
      <c r="X12" s="62">
        <v>0</v>
      </c>
      <c r="Y12" s="62">
        <f t="shared" si="13"/>
        <v>0</v>
      </c>
      <c r="Z12" s="62">
        <v>1</v>
      </c>
      <c r="AA12" s="62">
        <f t="shared" si="14"/>
        <v>2</v>
      </c>
      <c r="AB12" s="62">
        <v>0</v>
      </c>
      <c r="AC12" s="62">
        <f t="shared" si="15"/>
        <v>0</v>
      </c>
      <c r="AD12" s="62">
        <v>0</v>
      </c>
      <c r="AE12" s="60">
        <f t="shared" si="16"/>
        <v>0</v>
      </c>
      <c r="AF12" s="60">
        <v>1</v>
      </c>
      <c r="AG12" s="60">
        <f t="shared" si="17"/>
        <v>4</v>
      </c>
      <c r="AH12" s="60">
        <v>0</v>
      </c>
      <c r="AI12" s="60">
        <f t="shared" si="18"/>
        <v>2</v>
      </c>
      <c r="AJ12" s="60">
        <v>0</v>
      </c>
      <c r="AK12" s="63">
        <f t="shared" si="19"/>
        <v>0</v>
      </c>
    </row>
    <row r="13" spans="1:37" s="57" customFormat="1" ht="26.25" customHeight="1" thickBot="1" x14ac:dyDescent="0.35">
      <c r="A13" s="64" t="s">
        <v>96</v>
      </c>
      <c r="B13" s="65">
        <f t="shared" si="1"/>
        <v>38</v>
      </c>
      <c r="C13" s="108">
        <f t="shared" si="2"/>
        <v>333</v>
      </c>
      <c r="D13" s="66">
        <v>3</v>
      </c>
      <c r="E13" s="66">
        <f t="shared" si="3"/>
        <v>9</v>
      </c>
      <c r="F13" s="66">
        <v>1</v>
      </c>
      <c r="G13" s="66">
        <f t="shared" si="4"/>
        <v>27</v>
      </c>
      <c r="H13" s="66">
        <v>0</v>
      </c>
      <c r="I13" s="66">
        <f t="shared" si="5"/>
        <v>9</v>
      </c>
      <c r="J13" s="66">
        <v>0</v>
      </c>
      <c r="K13" s="66">
        <f t="shared" si="6"/>
        <v>5</v>
      </c>
      <c r="L13" s="66">
        <v>0</v>
      </c>
      <c r="M13" s="66">
        <f t="shared" si="7"/>
        <v>1</v>
      </c>
      <c r="N13" s="66">
        <v>1</v>
      </c>
      <c r="O13" s="66">
        <f t="shared" si="8"/>
        <v>2</v>
      </c>
      <c r="P13" s="111">
        <v>22</v>
      </c>
      <c r="Q13" s="109">
        <f t="shared" si="9"/>
        <v>163</v>
      </c>
      <c r="R13" s="67">
        <v>0</v>
      </c>
      <c r="S13" s="67">
        <f t="shared" si="10"/>
        <v>0</v>
      </c>
      <c r="T13" s="67">
        <v>2</v>
      </c>
      <c r="U13" s="66">
        <f t="shared" si="11"/>
        <v>18</v>
      </c>
      <c r="V13" s="67">
        <v>0</v>
      </c>
      <c r="W13" s="67">
        <f t="shared" si="12"/>
        <v>7</v>
      </c>
      <c r="X13" s="67">
        <v>0</v>
      </c>
      <c r="Y13" s="67">
        <f t="shared" si="13"/>
        <v>6</v>
      </c>
      <c r="Z13" s="67">
        <v>1</v>
      </c>
      <c r="AA13" s="67">
        <f t="shared" si="14"/>
        <v>6</v>
      </c>
      <c r="AB13" s="67">
        <v>0</v>
      </c>
      <c r="AC13" s="67">
        <f t="shared" si="15"/>
        <v>7</v>
      </c>
      <c r="AD13" s="67">
        <v>0</v>
      </c>
      <c r="AE13" s="66">
        <f t="shared" si="16"/>
        <v>3</v>
      </c>
      <c r="AF13" s="66">
        <v>0</v>
      </c>
      <c r="AG13" s="66">
        <f t="shared" si="17"/>
        <v>38</v>
      </c>
      <c r="AH13" s="66">
        <v>8</v>
      </c>
      <c r="AI13" s="66">
        <f t="shared" si="18"/>
        <v>31</v>
      </c>
      <c r="AJ13" s="66">
        <v>0</v>
      </c>
      <c r="AK13" s="68">
        <f t="shared" si="19"/>
        <v>1</v>
      </c>
    </row>
    <row r="14" spans="1:37" ht="26.25" hidden="1" customHeight="1" thickBot="1" x14ac:dyDescent="0.35">
      <c r="A14" s="47" t="s">
        <v>72</v>
      </c>
      <c r="B14" s="99" t="s">
        <v>3</v>
      </c>
      <c r="C14" s="100"/>
      <c r="D14" s="189" t="s">
        <v>97</v>
      </c>
      <c r="E14" s="190"/>
      <c r="F14" s="189" t="s">
        <v>98</v>
      </c>
      <c r="G14" s="190"/>
      <c r="H14" s="189" t="s">
        <v>99</v>
      </c>
      <c r="I14" s="190"/>
      <c r="J14" s="189" t="s">
        <v>114</v>
      </c>
      <c r="K14" s="190"/>
      <c r="L14" s="189" t="s">
        <v>100</v>
      </c>
      <c r="M14" s="190"/>
      <c r="N14" s="189" t="s">
        <v>106</v>
      </c>
      <c r="O14" s="190"/>
      <c r="P14" s="189" t="s">
        <v>107</v>
      </c>
      <c r="Q14" s="190"/>
      <c r="R14" s="197" t="s">
        <v>108</v>
      </c>
      <c r="S14" s="198"/>
      <c r="T14" s="189" t="s">
        <v>101</v>
      </c>
      <c r="U14" s="190"/>
      <c r="V14" s="189" t="s">
        <v>115</v>
      </c>
      <c r="W14" s="190"/>
      <c r="X14" s="189" t="s">
        <v>83</v>
      </c>
      <c r="Y14" s="190"/>
      <c r="Z14" s="189" t="s">
        <v>102</v>
      </c>
      <c r="AA14" s="190"/>
      <c r="AB14" s="189" t="s">
        <v>103</v>
      </c>
      <c r="AC14" s="190"/>
      <c r="AD14" s="189" t="s">
        <v>104</v>
      </c>
      <c r="AE14" s="190"/>
      <c r="AF14" s="189" t="s">
        <v>109</v>
      </c>
      <c r="AG14" s="190"/>
      <c r="AH14" s="189" t="s">
        <v>88</v>
      </c>
      <c r="AI14" s="190"/>
      <c r="AJ14" s="189" t="s">
        <v>105</v>
      </c>
      <c r="AK14" s="199"/>
    </row>
    <row r="15" spans="1:37" ht="26.25" hidden="1" customHeight="1" x14ac:dyDescent="0.3">
      <c r="A15" s="101"/>
      <c r="B15" s="102" t="s">
        <v>60</v>
      </c>
      <c r="C15" s="103" t="s">
        <v>90</v>
      </c>
      <c r="D15" s="104" t="s">
        <v>110</v>
      </c>
      <c r="E15" s="103" t="s">
        <v>90</v>
      </c>
      <c r="F15" s="105" t="s">
        <v>60</v>
      </c>
      <c r="G15" s="103" t="s">
        <v>111</v>
      </c>
      <c r="H15" s="105" t="s">
        <v>110</v>
      </c>
      <c r="I15" s="103" t="s">
        <v>90</v>
      </c>
      <c r="J15" s="105" t="s">
        <v>60</v>
      </c>
      <c r="K15" s="103" t="s">
        <v>90</v>
      </c>
      <c r="L15" s="105" t="s">
        <v>60</v>
      </c>
      <c r="M15" s="103" t="s">
        <v>111</v>
      </c>
      <c r="N15" s="105" t="s">
        <v>60</v>
      </c>
      <c r="O15" s="103" t="s">
        <v>111</v>
      </c>
      <c r="P15" s="105" t="s">
        <v>60</v>
      </c>
      <c r="Q15" s="103" t="s">
        <v>111</v>
      </c>
      <c r="R15" s="105" t="s">
        <v>60</v>
      </c>
      <c r="S15" s="103" t="s">
        <v>111</v>
      </c>
      <c r="T15" s="105" t="s">
        <v>60</v>
      </c>
      <c r="U15" s="103" t="s">
        <v>90</v>
      </c>
      <c r="V15" s="105" t="s">
        <v>110</v>
      </c>
      <c r="W15" s="103" t="s">
        <v>111</v>
      </c>
      <c r="X15" s="105" t="s">
        <v>60</v>
      </c>
      <c r="Y15" s="103" t="s">
        <v>111</v>
      </c>
      <c r="Z15" s="105" t="s">
        <v>60</v>
      </c>
      <c r="AA15" s="103" t="s">
        <v>90</v>
      </c>
      <c r="AB15" s="105" t="s">
        <v>110</v>
      </c>
      <c r="AC15" s="103" t="s">
        <v>90</v>
      </c>
      <c r="AD15" s="105" t="s">
        <v>60</v>
      </c>
      <c r="AE15" s="103" t="s">
        <v>90</v>
      </c>
      <c r="AF15" s="105" t="s">
        <v>60</v>
      </c>
      <c r="AG15" s="103" t="s">
        <v>111</v>
      </c>
      <c r="AH15" s="105" t="s">
        <v>60</v>
      </c>
      <c r="AI15" s="103" t="s">
        <v>90</v>
      </c>
      <c r="AJ15" s="105" t="s">
        <v>60</v>
      </c>
      <c r="AK15" s="106" t="s">
        <v>90</v>
      </c>
    </row>
    <row r="16" spans="1:37" ht="26.25" hidden="1" customHeight="1" x14ac:dyDescent="0.3">
      <c r="A16" s="14" t="s">
        <v>91</v>
      </c>
      <c r="B16" s="15">
        <v>687</v>
      </c>
      <c r="C16" s="16">
        <v>3890</v>
      </c>
      <c r="D16" s="17">
        <v>27</v>
      </c>
      <c r="E16" s="18">
        <v>176</v>
      </c>
      <c r="F16" s="19">
        <v>78</v>
      </c>
      <c r="G16" s="18">
        <v>493</v>
      </c>
      <c r="H16" s="19">
        <v>32</v>
      </c>
      <c r="I16" s="18">
        <v>177</v>
      </c>
      <c r="J16" s="19">
        <v>8</v>
      </c>
      <c r="K16" s="18">
        <v>56</v>
      </c>
      <c r="L16" s="19">
        <v>2</v>
      </c>
      <c r="M16" s="18">
        <v>22</v>
      </c>
      <c r="N16" s="19">
        <v>2</v>
      </c>
      <c r="O16" s="18">
        <v>14</v>
      </c>
      <c r="P16" s="20">
        <v>304</v>
      </c>
      <c r="Q16" s="20">
        <v>1604</v>
      </c>
      <c r="R16" s="19">
        <v>1</v>
      </c>
      <c r="S16" s="18">
        <v>6</v>
      </c>
      <c r="T16" s="19">
        <v>33</v>
      </c>
      <c r="U16" s="18">
        <v>227</v>
      </c>
      <c r="V16" s="19">
        <v>6</v>
      </c>
      <c r="W16" s="18">
        <v>45</v>
      </c>
      <c r="X16" s="19">
        <v>7</v>
      </c>
      <c r="Y16" s="18">
        <v>49</v>
      </c>
      <c r="Z16" s="19">
        <v>12</v>
      </c>
      <c r="AA16" s="18">
        <v>70</v>
      </c>
      <c r="AB16" s="19">
        <v>7</v>
      </c>
      <c r="AC16" s="18">
        <v>39</v>
      </c>
      <c r="AD16" s="19">
        <v>9</v>
      </c>
      <c r="AE16" s="18">
        <v>67</v>
      </c>
      <c r="AF16" s="19">
        <v>67</v>
      </c>
      <c r="AG16" s="18">
        <v>359</v>
      </c>
      <c r="AH16" s="19">
        <v>84</v>
      </c>
      <c r="AI16" s="18">
        <v>458</v>
      </c>
      <c r="AJ16" s="19">
        <v>8</v>
      </c>
      <c r="AK16" s="21">
        <v>28</v>
      </c>
    </row>
    <row r="17" spans="1:37" ht="26.25" hidden="1" customHeight="1" x14ac:dyDescent="0.3">
      <c r="A17" s="22" t="s">
        <v>92</v>
      </c>
      <c r="B17" s="23">
        <v>294</v>
      </c>
      <c r="C17" s="24">
        <v>1714</v>
      </c>
      <c r="D17" s="25">
        <v>14</v>
      </c>
      <c r="E17" s="25">
        <v>68</v>
      </c>
      <c r="F17" s="3">
        <v>36</v>
      </c>
      <c r="G17" s="3">
        <v>256</v>
      </c>
      <c r="H17" s="3">
        <v>20</v>
      </c>
      <c r="I17" s="3">
        <v>111</v>
      </c>
      <c r="J17" s="3">
        <v>3</v>
      </c>
      <c r="K17" s="3">
        <v>25</v>
      </c>
      <c r="L17" s="3">
        <v>0</v>
      </c>
      <c r="M17" s="3">
        <v>7</v>
      </c>
      <c r="N17" s="3">
        <v>1</v>
      </c>
      <c r="O17" s="3">
        <v>5</v>
      </c>
      <c r="P17" s="3">
        <v>105</v>
      </c>
      <c r="Q17" s="3">
        <v>548</v>
      </c>
      <c r="R17" s="4">
        <v>1</v>
      </c>
      <c r="S17" s="4">
        <v>1</v>
      </c>
      <c r="T17" s="3">
        <v>14</v>
      </c>
      <c r="U17" s="3">
        <v>97</v>
      </c>
      <c r="V17" s="4">
        <v>3</v>
      </c>
      <c r="W17" s="4">
        <v>23</v>
      </c>
      <c r="X17" s="4">
        <v>2</v>
      </c>
      <c r="Y17" s="4">
        <v>18</v>
      </c>
      <c r="Z17" s="4">
        <v>5</v>
      </c>
      <c r="AA17" s="4">
        <v>29</v>
      </c>
      <c r="AB17" s="4">
        <v>4</v>
      </c>
      <c r="AC17" s="4">
        <v>21</v>
      </c>
      <c r="AD17" s="3">
        <v>4</v>
      </c>
      <c r="AE17" s="3">
        <v>33</v>
      </c>
      <c r="AF17" s="3">
        <v>19</v>
      </c>
      <c r="AG17" s="3">
        <v>173</v>
      </c>
      <c r="AH17" s="3">
        <v>56</v>
      </c>
      <c r="AI17" s="3">
        <v>284</v>
      </c>
      <c r="AJ17" s="3">
        <v>7</v>
      </c>
      <c r="AK17" s="5">
        <v>15</v>
      </c>
    </row>
    <row r="18" spans="1:37" ht="26.25" hidden="1" customHeight="1" x14ac:dyDescent="0.3">
      <c r="A18" s="22" t="s">
        <v>93</v>
      </c>
      <c r="B18" s="23">
        <v>165</v>
      </c>
      <c r="C18" s="24">
        <v>1050</v>
      </c>
      <c r="D18" s="25">
        <v>7</v>
      </c>
      <c r="E18" s="25">
        <v>70</v>
      </c>
      <c r="F18" s="3">
        <v>25</v>
      </c>
      <c r="G18" s="3">
        <v>156</v>
      </c>
      <c r="H18" s="3">
        <v>8</v>
      </c>
      <c r="I18" s="3">
        <v>35</v>
      </c>
      <c r="J18" s="3">
        <v>3</v>
      </c>
      <c r="K18" s="3">
        <v>21</v>
      </c>
      <c r="L18" s="3">
        <v>2</v>
      </c>
      <c r="M18" s="3">
        <v>12</v>
      </c>
      <c r="N18" s="3">
        <v>0</v>
      </c>
      <c r="O18" s="3">
        <v>4</v>
      </c>
      <c r="P18" s="3">
        <v>62</v>
      </c>
      <c r="Q18" s="3">
        <v>384</v>
      </c>
      <c r="R18" s="4">
        <v>0</v>
      </c>
      <c r="S18" s="4">
        <v>4</v>
      </c>
      <c r="T18" s="3">
        <v>9</v>
      </c>
      <c r="U18" s="3">
        <v>80</v>
      </c>
      <c r="V18" s="4">
        <v>2</v>
      </c>
      <c r="W18" s="4">
        <v>12</v>
      </c>
      <c r="X18" s="4">
        <v>3</v>
      </c>
      <c r="Y18" s="4">
        <v>16</v>
      </c>
      <c r="Z18" s="4">
        <v>2</v>
      </c>
      <c r="AA18" s="4">
        <v>29</v>
      </c>
      <c r="AB18" s="4">
        <v>3</v>
      </c>
      <c r="AC18" s="4">
        <v>5</v>
      </c>
      <c r="AD18" s="3">
        <v>2</v>
      </c>
      <c r="AE18" s="3">
        <v>16</v>
      </c>
      <c r="AF18" s="3">
        <v>24</v>
      </c>
      <c r="AG18" s="3">
        <v>102</v>
      </c>
      <c r="AH18" s="3">
        <v>12</v>
      </c>
      <c r="AI18" s="3">
        <v>96</v>
      </c>
      <c r="AJ18" s="3">
        <v>1</v>
      </c>
      <c r="AK18" s="5">
        <v>8</v>
      </c>
    </row>
    <row r="19" spans="1:37" ht="26.25" hidden="1" customHeight="1" x14ac:dyDescent="0.3">
      <c r="A19" s="22" t="s">
        <v>94</v>
      </c>
      <c r="B19" s="23">
        <v>126</v>
      </c>
      <c r="C19" s="24">
        <v>565</v>
      </c>
      <c r="D19" s="25">
        <v>3</v>
      </c>
      <c r="E19" s="25">
        <v>18</v>
      </c>
      <c r="F19" s="3">
        <v>6</v>
      </c>
      <c r="G19" s="3">
        <v>29</v>
      </c>
      <c r="H19" s="3">
        <v>2</v>
      </c>
      <c r="I19" s="3">
        <v>12</v>
      </c>
      <c r="J19" s="3">
        <v>2</v>
      </c>
      <c r="K19" s="3">
        <v>4</v>
      </c>
      <c r="L19" s="3">
        <v>0</v>
      </c>
      <c r="M19" s="3">
        <v>1</v>
      </c>
      <c r="N19" s="3">
        <v>0</v>
      </c>
      <c r="O19" s="3">
        <v>1</v>
      </c>
      <c r="P19" s="3">
        <v>98</v>
      </c>
      <c r="Q19" s="3">
        <v>420</v>
      </c>
      <c r="R19" s="4">
        <v>0</v>
      </c>
      <c r="S19" s="4">
        <v>0</v>
      </c>
      <c r="T19" s="3">
        <v>2</v>
      </c>
      <c r="U19" s="3">
        <v>10</v>
      </c>
      <c r="V19" s="4">
        <v>0</v>
      </c>
      <c r="W19" s="4">
        <v>0</v>
      </c>
      <c r="X19" s="4">
        <v>0</v>
      </c>
      <c r="Y19" s="4">
        <v>4</v>
      </c>
      <c r="Z19" s="4">
        <v>2</v>
      </c>
      <c r="AA19" s="4">
        <v>3</v>
      </c>
      <c r="AB19" s="4">
        <v>0</v>
      </c>
      <c r="AC19" s="4">
        <v>1</v>
      </c>
      <c r="AD19" s="3">
        <v>1</v>
      </c>
      <c r="AE19" s="3">
        <v>8</v>
      </c>
      <c r="AF19" s="3">
        <v>6</v>
      </c>
      <c r="AG19" s="3">
        <v>24</v>
      </c>
      <c r="AH19" s="3">
        <v>4</v>
      </c>
      <c r="AI19" s="3">
        <v>29</v>
      </c>
      <c r="AJ19" s="3">
        <v>0</v>
      </c>
      <c r="AK19" s="5">
        <v>1</v>
      </c>
    </row>
    <row r="20" spans="1:37" ht="26.25" hidden="1" customHeight="1" x14ac:dyDescent="0.3">
      <c r="A20" s="22" t="s">
        <v>95</v>
      </c>
      <c r="B20" s="23">
        <v>26</v>
      </c>
      <c r="C20" s="24">
        <v>146</v>
      </c>
      <c r="D20" s="25">
        <v>2</v>
      </c>
      <c r="E20" s="25">
        <v>10</v>
      </c>
      <c r="F20" s="3">
        <v>2</v>
      </c>
      <c r="G20" s="3">
        <v>12</v>
      </c>
      <c r="H20" s="3">
        <v>0</v>
      </c>
      <c r="I20" s="3">
        <v>7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1</v>
      </c>
      <c r="P20" s="3">
        <v>5</v>
      </c>
      <c r="Q20" s="3">
        <v>44</v>
      </c>
      <c r="R20" s="4">
        <v>0</v>
      </c>
      <c r="S20" s="4">
        <v>0</v>
      </c>
      <c r="T20" s="3">
        <v>3</v>
      </c>
      <c r="U20" s="3">
        <v>21</v>
      </c>
      <c r="V20" s="4">
        <v>0</v>
      </c>
      <c r="W20" s="4">
        <v>0</v>
      </c>
      <c r="X20" s="4">
        <v>1</v>
      </c>
      <c r="Y20" s="4">
        <v>5</v>
      </c>
      <c r="Z20" s="4">
        <v>0</v>
      </c>
      <c r="AA20" s="4">
        <v>2</v>
      </c>
      <c r="AB20" s="4">
        <v>0</v>
      </c>
      <c r="AC20" s="4">
        <v>5</v>
      </c>
      <c r="AD20" s="3">
        <v>2</v>
      </c>
      <c r="AE20" s="3">
        <v>6</v>
      </c>
      <c r="AF20" s="3">
        <v>4</v>
      </c>
      <c r="AG20" s="3">
        <v>10</v>
      </c>
      <c r="AH20" s="3">
        <v>7</v>
      </c>
      <c r="AI20" s="3">
        <v>18</v>
      </c>
      <c r="AJ20" s="3">
        <v>0</v>
      </c>
      <c r="AK20" s="5">
        <v>3</v>
      </c>
    </row>
    <row r="21" spans="1:37" ht="26.25" hidden="1" customHeight="1" x14ac:dyDescent="0.3">
      <c r="A21" s="22" t="s">
        <v>120</v>
      </c>
      <c r="B21" s="23">
        <v>18</v>
      </c>
      <c r="C21" s="24">
        <v>99</v>
      </c>
      <c r="D21" s="25">
        <v>0</v>
      </c>
      <c r="E21" s="25">
        <v>3</v>
      </c>
      <c r="F21" s="3">
        <v>2</v>
      </c>
      <c r="G21" s="3">
        <v>14</v>
      </c>
      <c r="H21" s="3">
        <v>1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13</v>
      </c>
      <c r="Q21" s="3">
        <v>57</v>
      </c>
      <c r="R21" s="4">
        <v>0</v>
      </c>
      <c r="S21" s="4">
        <v>1</v>
      </c>
      <c r="T21" s="3">
        <v>0</v>
      </c>
      <c r="U21" s="3">
        <v>1</v>
      </c>
      <c r="V21" s="4">
        <v>0</v>
      </c>
      <c r="W21" s="4">
        <v>3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3">
        <v>0</v>
      </c>
      <c r="AE21" s="3">
        <v>1</v>
      </c>
      <c r="AF21" s="3">
        <v>2</v>
      </c>
      <c r="AG21" s="3">
        <v>9</v>
      </c>
      <c r="AH21" s="3">
        <v>0</v>
      </c>
      <c r="AI21" s="3">
        <v>6</v>
      </c>
      <c r="AJ21" s="3">
        <v>0</v>
      </c>
      <c r="AK21" s="5">
        <v>0</v>
      </c>
    </row>
    <row r="22" spans="1:37" ht="26.25" hidden="1" customHeight="1" x14ac:dyDescent="0.3">
      <c r="A22" s="22" t="s">
        <v>121</v>
      </c>
      <c r="B22" s="23">
        <v>3</v>
      </c>
      <c r="C22" s="24">
        <v>21</v>
      </c>
      <c r="D22" s="25">
        <v>0</v>
      </c>
      <c r="E22" s="25">
        <v>1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1</v>
      </c>
      <c r="Q22" s="3">
        <v>10</v>
      </c>
      <c r="R22" s="4">
        <v>0</v>
      </c>
      <c r="S22" s="4">
        <v>0</v>
      </c>
      <c r="T22" s="3">
        <v>2</v>
      </c>
      <c r="U22" s="3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3">
        <v>0</v>
      </c>
      <c r="AE22" s="3">
        <v>0</v>
      </c>
      <c r="AF22" s="3">
        <v>0</v>
      </c>
      <c r="AG22" s="3">
        <v>3</v>
      </c>
      <c r="AH22" s="3">
        <v>0</v>
      </c>
      <c r="AI22" s="3">
        <v>2</v>
      </c>
      <c r="AJ22" s="3">
        <v>0</v>
      </c>
      <c r="AK22" s="5">
        <v>0</v>
      </c>
    </row>
    <row r="23" spans="1:37" ht="24.75" hidden="1" customHeight="1" thickBot="1" x14ac:dyDescent="0.35">
      <c r="A23" s="26" t="s">
        <v>96</v>
      </c>
      <c r="B23" s="27">
        <v>55</v>
      </c>
      <c r="C23" s="28">
        <v>295</v>
      </c>
      <c r="D23" s="29">
        <v>1</v>
      </c>
      <c r="E23" s="29">
        <v>6</v>
      </c>
      <c r="F23" s="6">
        <v>7</v>
      </c>
      <c r="G23" s="6">
        <v>26</v>
      </c>
      <c r="H23" s="6">
        <v>1</v>
      </c>
      <c r="I23" s="6">
        <v>9</v>
      </c>
      <c r="J23" s="6">
        <v>0</v>
      </c>
      <c r="K23" s="6">
        <v>5</v>
      </c>
      <c r="L23" s="6">
        <v>0</v>
      </c>
      <c r="M23" s="6">
        <v>1</v>
      </c>
      <c r="N23" s="6">
        <v>1</v>
      </c>
      <c r="O23" s="6">
        <v>1</v>
      </c>
      <c r="P23" s="6">
        <v>20</v>
      </c>
      <c r="Q23" s="6">
        <v>141</v>
      </c>
      <c r="R23" s="7">
        <v>0</v>
      </c>
      <c r="S23" s="7">
        <v>0</v>
      </c>
      <c r="T23" s="6">
        <v>3</v>
      </c>
      <c r="U23" s="6">
        <v>16</v>
      </c>
      <c r="V23" s="7">
        <v>1</v>
      </c>
      <c r="W23" s="7">
        <v>7</v>
      </c>
      <c r="X23" s="7">
        <v>1</v>
      </c>
      <c r="Y23" s="7">
        <v>6</v>
      </c>
      <c r="Z23" s="7">
        <v>3</v>
      </c>
      <c r="AA23" s="7">
        <v>5</v>
      </c>
      <c r="AB23" s="7">
        <v>0</v>
      </c>
      <c r="AC23" s="7">
        <v>7</v>
      </c>
      <c r="AD23" s="6">
        <v>0</v>
      </c>
      <c r="AE23" s="6">
        <v>3</v>
      </c>
      <c r="AF23" s="6">
        <v>12</v>
      </c>
      <c r="AG23" s="6">
        <v>38</v>
      </c>
      <c r="AH23" s="6">
        <v>5</v>
      </c>
      <c r="AI23" s="6">
        <v>23</v>
      </c>
      <c r="AJ23" s="6">
        <v>0</v>
      </c>
      <c r="AK23" s="8">
        <v>1</v>
      </c>
    </row>
    <row r="24" spans="1:37" ht="24.75" customHeight="1" x14ac:dyDescent="0.3">
      <c r="A24" s="30"/>
      <c r="B24" s="31"/>
      <c r="C24" s="31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23.25" customHeight="1" x14ac:dyDescent="0.3">
      <c r="A25" s="191" t="s">
        <v>126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1:37" ht="23.25" customHeight="1" thickBot="1" x14ac:dyDescent="0.3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s="57" customFormat="1" ht="19.5" customHeight="1" x14ac:dyDescent="0.3">
      <c r="A27" s="85" t="s">
        <v>72</v>
      </c>
      <c r="B27" s="86" t="s">
        <v>3</v>
      </c>
      <c r="C27" s="86"/>
      <c r="D27" s="194" t="s">
        <v>73</v>
      </c>
      <c r="E27" s="195"/>
      <c r="F27" s="194" t="s">
        <v>74</v>
      </c>
      <c r="G27" s="195"/>
      <c r="H27" s="194" t="s">
        <v>75</v>
      </c>
      <c r="I27" s="195"/>
      <c r="J27" s="194" t="s">
        <v>76</v>
      </c>
      <c r="K27" s="195"/>
      <c r="L27" s="194" t="s">
        <v>77</v>
      </c>
      <c r="M27" s="195"/>
      <c r="N27" s="194" t="s">
        <v>78</v>
      </c>
      <c r="O27" s="195"/>
      <c r="P27" s="194" t="s">
        <v>79</v>
      </c>
      <c r="Q27" s="195"/>
      <c r="R27" s="192" t="s">
        <v>80</v>
      </c>
      <c r="S27" s="193"/>
      <c r="T27" s="194" t="s">
        <v>81</v>
      </c>
      <c r="U27" s="195"/>
      <c r="V27" s="194" t="s">
        <v>82</v>
      </c>
      <c r="W27" s="195"/>
      <c r="X27" s="194" t="s">
        <v>83</v>
      </c>
      <c r="Y27" s="195"/>
      <c r="Z27" s="194" t="s">
        <v>84</v>
      </c>
      <c r="AA27" s="195"/>
      <c r="AB27" s="194" t="s">
        <v>85</v>
      </c>
      <c r="AC27" s="195"/>
      <c r="AD27" s="194" t="s">
        <v>86</v>
      </c>
      <c r="AE27" s="195"/>
      <c r="AF27" s="194" t="s">
        <v>87</v>
      </c>
      <c r="AG27" s="195"/>
      <c r="AH27" s="194" t="s">
        <v>88</v>
      </c>
      <c r="AI27" s="195"/>
      <c r="AJ27" s="194" t="s">
        <v>89</v>
      </c>
      <c r="AK27" s="196"/>
    </row>
    <row r="28" spans="1:37" s="57" customFormat="1" ht="19.5" customHeight="1" thickBot="1" x14ac:dyDescent="0.35">
      <c r="A28" s="87"/>
      <c r="B28" s="88" t="s">
        <v>60</v>
      </c>
      <c r="C28" s="88" t="s">
        <v>90</v>
      </c>
      <c r="D28" s="88" t="s">
        <v>60</v>
      </c>
      <c r="E28" s="88" t="s">
        <v>90</v>
      </c>
      <c r="F28" s="88" t="s">
        <v>60</v>
      </c>
      <c r="G28" s="88" t="s">
        <v>90</v>
      </c>
      <c r="H28" s="88" t="s">
        <v>60</v>
      </c>
      <c r="I28" s="88" t="s">
        <v>90</v>
      </c>
      <c r="J28" s="88" t="s">
        <v>60</v>
      </c>
      <c r="K28" s="88" t="s">
        <v>90</v>
      </c>
      <c r="L28" s="88" t="s">
        <v>60</v>
      </c>
      <c r="M28" s="88" t="s">
        <v>90</v>
      </c>
      <c r="N28" s="88" t="s">
        <v>60</v>
      </c>
      <c r="O28" s="88" t="s">
        <v>90</v>
      </c>
      <c r="P28" s="88" t="s">
        <v>60</v>
      </c>
      <c r="Q28" s="88" t="s">
        <v>90</v>
      </c>
      <c r="R28" s="88" t="s">
        <v>60</v>
      </c>
      <c r="S28" s="88" t="s">
        <v>90</v>
      </c>
      <c r="T28" s="88" t="s">
        <v>60</v>
      </c>
      <c r="U28" s="88" t="s">
        <v>90</v>
      </c>
      <c r="V28" s="88" t="s">
        <v>60</v>
      </c>
      <c r="W28" s="88" t="s">
        <v>90</v>
      </c>
      <c r="X28" s="88" t="s">
        <v>60</v>
      </c>
      <c r="Y28" s="88" t="s">
        <v>90</v>
      </c>
      <c r="Z28" s="88" t="s">
        <v>60</v>
      </c>
      <c r="AA28" s="88" t="s">
        <v>90</v>
      </c>
      <c r="AB28" s="88" t="s">
        <v>60</v>
      </c>
      <c r="AC28" s="88" t="s">
        <v>90</v>
      </c>
      <c r="AD28" s="88" t="s">
        <v>60</v>
      </c>
      <c r="AE28" s="88" t="s">
        <v>90</v>
      </c>
      <c r="AF28" s="88" t="s">
        <v>60</v>
      </c>
      <c r="AG28" s="88" t="s">
        <v>90</v>
      </c>
      <c r="AH28" s="88" t="s">
        <v>60</v>
      </c>
      <c r="AI28" s="88" t="s">
        <v>90</v>
      </c>
      <c r="AJ28" s="88" t="s">
        <v>60</v>
      </c>
      <c r="AK28" s="89" t="s">
        <v>90</v>
      </c>
    </row>
    <row r="29" spans="1:37" s="57" customFormat="1" ht="19.5" customHeight="1" thickTop="1" x14ac:dyDescent="0.3">
      <c r="A29" s="82" t="s">
        <v>91</v>
      </c>
      <c r="B29" s="83">
        <f>SUM(B30:B36)</f>
        <v>856</v>
      </c>
      <c r="C29" s="83">
        <f>SUM(C30:C36)</f>
        <v>5725</v>
      </c>
      <c r="D29" s="83">
        <f t="shared" ref="D29" si="20">SUM(D30:D36)</f>
        <v>60</v>
      </c>
      <c r="E29" s="83">
        <f t="shared" ref="E29" si="21">SUM(E30:E36)</f>
        <v>428</v>
      </c>
      <c r="F29" s="83">
        <f t="shared" ref="F29" si="22">SUM(F30:F36)</f>
        <v>99</v>
      </c>
      <c r="G29" s="83">
        <f t="shared" ref="G29" si="23">SUM(G30:G36)</f>
        <v>689</v>
      </c>
      <c r="H29" s="83">
        <f t="shared" ref="H29" si="24">SUM(H30:H36)</f>
        <v>31</v>
      </c>
      <c r="I29" s="83">
        <f t="shared" ref="I29" si="25">SUM(I30:I36)</f>
        <v>239</v>
      </c>
      <c r="J29" s="83">
        <f t="shared" ref="J29" si="26">SUM(J30:J36)</f>
        <v>9</v>
      </c>
      <c r="K29" s="83">
        <f t="shared" ref="K29" si="27">SUM(K30:K36)</f>
        <v>88</v>
      </c>
      <c r="L29" s="83">
        <f t="shared" ref="L29" si="28">SUM(L30:L36)</f>
        <v>1</v>
      </c>
      <c r="M29" s="83">
        <f t="shared" ref="M29" si="29">SUM(M30:M36)</f>
        <v>19</v>
      </c>
      <c r="N29" s="83">
        <f t="shared" ref="N29" si="30">SUM(N30:N36)</f>
        <v>7</v>
      </c>
      <c r="O29" s="83">
        <f t="shared" ref="O29" si="31">SUM(O30:O36)</f>
        <v>49</v>
      </c>
      <c r="P29" s="83">
        <f t="shared" ref="P29" si="32">SUM(P30:P36)</f>
        <v>379</v>
      </c>
      <c r="Q29" s="83">
        <f t="shared" ref="Q29" si="33">SUM(Q30:Q36)</f>
        <v>2255</v>
      </c>
      <c r="R29" s="83">
        <f t="shared" ref="R29" si="34">SUM(R30:R36)</f>
        <v>0</v>
      </c>
      <c r="S29" s="83">
        <f t="shared" ref="S29" si="35">SUM(S30:S36)</f>
        <v>24</v>
      </c>
      <c r="T29" s="83">
        <f t="shared" ref="T29" si="36">SUM(T30:T36)</f>
        <v>78</v>
      </c>
      <c r="U29" s="83">
        <f t="shared" ref="U29" si="37">SUM(U30:U36)</f>
        <v>500</v>
      </c>
      <c r="V29" s="83">
        <f t="shared" ref="V29" si="38">SUM(V30:V36)</f>
        <v>8</v>
      </c>
      <c r="W29" s="83">
        <f t="shared" ref="W29" si="39">SUM(W30:W36)</f>
        <v>50</v>
      </c>
      <c r="X29" s="83">
        <f t="shared" ref="X29" si="40">SUM(X30:X36)</f>
        <v>11</v>
      </c>
      <c r="Y29" s="83">
        <f t="shared" ref="Y29" si="41">SUM(Y30:Y36)</f>
        <v>84</v>
      </c>
      <c r="Z29" s="83">
        <f t="shared" ref="Z29" si="42">SUM(Z30:Z36)</f>
        <v>23</v>
      </c>
      <c r="AA29" s="83">
        <f t="shared" ref="AA29" si="43">SUM(AA30:AA36)</f>
        <v>114</v>
      </c>
      <c r="AB29" s="83">
        <f t="shared" ref="AB29" si="44">SUM(AB30:AB36)</f>
        <v>4</v>
      </c>
      <c r="AC29" s="83">
        <f t="shared" ref="AC29" si="45">SUM(AC30:AC36)</f>
        <v>59</v>
      </c>
      <c r="AD29" s="83">
        <f t="shared" ref="AD29" si="46">SUM(AD30:AD36)</f>
        <v>12</v>
      </c>
      <c r="AE29" s="83">
        <f t="shared" ref="AE29" si="47">SUM(AE30:AE36)</f>
        <v>97</v>
      </c>
      <c r="AF29" s="83">
        <f t="shared" ref="AF29" si="48">SUM(AF30:AF36)</f>
        <v>75</v>
      </c>
      <c r="AG29" s="83">
        <f t="shared" ref="AG29" si="49">SUM(AG30:AG36)</f>
        <v>529</v>
      </c>
      <c r="AH29" s="83">
        <f t="shared" ref="AH29" si="50">SUM(AH30:AH36)</f>
        <v>55</v>
      </c>
      <c r="AI29" s="83">
        <f t="shared" ref="AI29" si="51">SUM(AI30:AI36)</f>
        <v>471</v>
      </c>
      <c r="AJ29" s="83">
        <f t="shared" ref="AJ29" si="52">SUM(AJ30:AJ36)</f>
        <v>4</v>
      </c>
      <c r="AK29" s="84">
        <f t="shared" ref="AK29" si="53">SUM(AK30:AK36)</f>
        <v>30</v>
      </c>
    </row>
    <row r="30" spans="1:37" s="57" customFormat="1" ht="19.5" customHeight="1" x14ac:dyDescent="0.3">
      <c r="A30" s="58" t="s">
        <v>92</v>
      </c>
      <c r="B30" s="59">
        <f>SUM(D30,F30,H30,J30,L30,N30,P30,R30,T30,V30,X30,Z30,AB30,AD30,AF30,AH30,AJ30)</f>
        <v>300</v>
      </c>
      <c r="C30" s="59">
        <f>SUM(E30,G30,I30,K30,M30,O30,Q30,S30,U30,W30,Y30,AA30,AC30,AE30,AG30,AI30,AK30)</f>
        <v>1985</v>
      </c>
      <c r="D30" s="60">
        <v>31</v>
      </c>
      <c r="E30" s="60">
        <f>D30+E40</f>
        <v>215</v>
      </c>
      <c r="F30" s="60">
        <v>42</v>
      </c>
      <c r="G30" s="60">
        <f>F30+G40</f>
        <v>247</v>
      </c>
      <c r="H30" s="60">
        <v>15</v>
      </c>
      <c r="I30" s="60">
        <f>H30+I40</f>
        <v>88</v>
      </c>
      <c r="J30" s="60">
        <v>6</v>
      </c>
      <c r="K30" s="60">
        <f>J30+K40</f>
        <v>46</v>
      </c>
      <c r="L30" s="60">
        <v>0</v>
      </c>
      <c r="M30" s="60">
        <f>L30+M40</f>
        <v>4</v>
      </c>
      <c r="N30" s="60">
        <v>2</v>
      </c>
      <c r="O30" s="60">
        <f>N30+O40</f>
        <v>28</v>
      </c>
      <c r="P30" s="60">
        <v>74</v>
      </c>
      <c r="Q30" s="60">
        <f>P30+Q40</f>
        <v>468</v>
      </c>
      <c r="R30" s="60">
        <v>0</v>
      </c>
      <c r="S30" s="60">
        <f>R30+S40</f>
        <v>10</v>
      </c>
      <c r="T30" s="60">
        <v>45</v>
      </c>
      <c r="U30" s="60">
        <f>T30+U40</f>
        <v>279</v>
      </c>
      <c r="V30" s="60">
        <v>4</v>
      </c>
      <c r="W30" s="60">
        <f>V30+W40</f>
        <v>27</v>
      </c>
      <c r="X30" s="60">
        <v>10</v>
      </c>
      <c r="Y30" s="60">
        <f>X30+Y40</f>
        <v>44</v>
      </c>
      <c r="Z30" s="60">
        <v>12</v>
      </c>
      <c r="AA30" s="60">
        <f>Z30+AA40</f>
        <v>57</v>
      </c>
      <c r="AB30" s="60">
        <v>1</v>
      </c>
      <c r="AC30" s="60">
        <f>AB30+AC40</f>
        <v>28</v>
      </c>
      <c r="AD30" s="60">
        <v>5</v>
      </c>
      <c r="AE30" s="60">
        <f>AD30+AE40</f>
        <v>43</v>
      </c>
      <c r="AF30" s="60">
        <v>27</v>
      </c>
      <c r="AG30" s="60">
        <f>AF30+AG40</f>
        <v>186</v>
      </c>
      <c r="AH30" s="60">
        <v>23</v>
      </c>
      <c r="AI30" s="60">
        <f>AH30+AI40</f>
        <v>206</v>
      </c>
      <c r="AJ30" s="60">
        <v>3</v>
      </c>
      <c r="AK30" s="63">
        <f>AJ30+AK40</f>
        <v>9</v>
      </c>
    </row>
    <row r="31" spans="1:37" s="57" customFormat="1" ht="19.5" customHeight="1" x14ac:dyDescent="0.3">
      <c r="A31" s="58" t="s">
        <v>93</v>
      </c>
      <c r="B31" s="59">
        <f t="shared" ref="B31:B36" si="54">SUM(D31,F31,H31,J31,L31,N31,P31,R31,T31,V31,X31,Z31,AB31,AD31,AF31,AH31,AJ31)</f>
        <v>185</v>
      </c>
      <c r="C31" s="59">
        <f t="shared" ref="C31:C36" si="55">SUM(E31,G31,I31,K31,M31,O31,Q31,S31,U31,W31,Y31,AA31,AC31,AE31,AG31,AI31,AK31)</f>
        <v>1288</v>
      </c>
      <c r="D31" s="60">
        <v>10</v>
      </c>
      <c r="E31" s="60">
        <f t="shared" ref="E31:E36" si="56">D31+E41</f>
        <v>57</v>
      </c>
      <c r="F31" s="60">
        <v>14</v>
      </c>
      <c r="G31" s="60">
        <f t="shared" ref="G31:G36" si="57">F31+G41</f>
        <v>155</v>
      </c>
      <c r="H31" s="60">
        <v>8</v>
      </c>
      <c r="I31" s="60">
        <f t="shared" ref="I31:I36" si="58">H31+I41</f>
        <v>52</v>
      </c>
      <c r="J31" s="60">
        <v>1</v>
      </c>
      <c r="K31" s="60">
        <f t="shared" ref="K31:K36" si="59">J31+K41</f>
        <v>22</v>
      </c>
      <c r="L31" s="60">
        <v>1</v>
      </c>
      <c r="M31" s="60">
        <f t="shared" ref="M31:M36" si="60">L31+M41</f>
        <v>2</v>
      </c>
      <c r="N31" s="60">
        <v>1</v>
      </c>
      <c r="O31" s="60">
        <f t="shared" ref="O31:O36" si="61">N31+O41</f>
        <v>6</v>
      </c>
      <c r="P31" s="60">
        <v>84</v>
      </c>
      <c r="Q31" s="60">
        <f t="shared" ref="Q31:Q36" si="62">P31+Q41</f>
        <v>533</v>
      </c>
      <c r="R31" s="60">
        <v>0</v>
      </c>
      <c r="S31" s="60">
        <f t="shared" ref="S31:S36" si="63">R31+S41</f>
        <v>3</v>
      </c>
      <c r="T31" s="60">
        <v>13</v>
      </c>
      <c r="U31" s="60">
        <f t="shared" ref="U31:U36" si="64">T31+U41</f>
        <v>97</v>
      </c>
      <c r="V31" s="60">
        <v>1</v>
      </c>
      <c r="W31" s="60">
        <f t="shared" ref="W31:W36" si="65">V31+W41</f>
        <v>11</v>
      </c>
      <c r="X31" s="60">
        <v>0</v>
      </c>
      <c r="Y31" s="60">
        <f t="shared" ref="Y31:Y36" si="66">X31+Y41</f>
        <v>12</v>
      </c>
      <c r="Z31" s="60">
        <v>7</v>
      </c>
      <c r="AA31" s="60">
        <f t="shared" ref="AA31:AA36" si="67">Z31+AA41</f>
        <v>27</v>
      </c>
      <c r="AB31" s="60">
        <v>1</v>
      </c>
      <c r="AC31" s="60">
        <f t="shared" ref="AC31:AC36" si="68">AB31+AC41</f>
        <v>16</v>
      </c>
      <c r="AD31" s="60">
        <v>5</v>
      </c>
      <c r="AE31" s="60">
        <f t="shared" ref="AE31:AE36" si="69">AD31+AE41</f>
        <v>24</v>
      </c>
      <c r="AF31" s="60">
        <v>24</v>
      </c>
      <c r="AG31" s="60">
        <f t="shared" ref="AG31:AG36" si="70">AF31+AG41</f>
        <v>154</v>
      </c>
      <c r="AH31" s="60">
        <v>14</v>
      </c>
      <c r="AI31" s="60">
        <f t="shared" ref="AI31:AI36" si="71">AH31+AI41</f>
        <v>106</v>
      </c>
      <c r="AJ31" s="60">
        <v>1</v>
      </c>
      <c r="AK31" s="63">
        <f t="shared" ref="AK31:AK36" si="72">AJ31+AK41</f>
        <v>11</v>
      </c>
    </row>
    <row r="32" spans="1:37" s="57" customFormat="1" ht="19.5" customHeight="1" x14ac:dyDescent="0.3">
      <c r="A32" s="58" t="s">
        <v>94</v>
      </c>
      <c r="B32" s="59">
        <f t="shared" si="54"/>
        <v>200</v>
      </c>
      <c r="C32" s="59">
        <f t="shared" si="55"/>
        <v>1306</v>
      </c>
      <c r="D32" s="60">
        <v>3</v>
      </c>
      <c r="E32" s="60">
        <f t="shared" si="56"/>
        <v>37</v>
      </c>
      <c r="F32" s="60">
        <v>21</v>
      </c>
      <c r="G32" s="60">
        <f t="shared" si="57"/>
        <v>93</v>
      </c>
      <c r="H32" s="60">
        <v>1</v>
      </c>
      <c r="I32" s="60">
        <f t="shared" si="58"/>
        <v>19</v>
      </c>
      <c r="J32" s="60">
        <v>2</v>
      </c>
      <c r="K32" s="60">
        <f t="shared" si="59"/>
        <v>13</v>
      </c>
      <c r="L32" s="60">
        <v>0</v>
      </c>
      <c r="M32" s="60">
        <f t="shared" si="60"/>
        <v>4</v>
      </c>
      <c r="N32" s="60">
        <v>0</v>
      </c>
      <c r="O32" s="60">
        <f t="shared" si="61"/>
        <v>4</v>
      </c>
      <c r="P32" s="60">
        <v>144</v>
      </c>
      <c r="Q32" s="60">
        <f t="shared" si="62"/>
        <v>896</v>
      </c>
      <c r="R32" s="60">
        <v>0</v>
      </c>
      <c r="S32" s="60">
        <f t="shared" si="63"/>
        <v>5</v>
      </c>
      <c r="T32" s="60">
        <v>11</v>
      </c>
      <c r="U32" s="60">
        <f t="shared" si="64"/>
        <v>44</v>
      </c>
      <c r="V32" s="60">
        <v>2</v>
      </c>
      <c r="W32" s="60">
        <f t="shared" si="65"/>
        <v>7</v>
      </c>
      <c r="X32" s="60">
        <v>1</v>
      </c>
      <c r="Y32" s="60">
        <f t="shared" si="66"/>
        <v>11</v>
      </c>
      <c r="Z32" s="60">
        <v>1</v>
      </c>
      <c r="AA32" s="60">
        <f t="shared" si="67"/>
        <v>18</v>
      </c>
      <c r="AB32" s="60">
        <v>0</v>
      </c>
      <c r="AC32" s="60">
        <f t="shared" si="68"/>
        <v>5</v>
      </c>
      <c r="AD32" s="60">
        <v>1</v>
      </c>
      <c r="AE32" s="60">
        <f t="shared" si="69"/>
        <v>11</v>
      </c>
      <c r="AF32" s="60">
        <v>8</v>
      </c>
      <c r="AG32" s="60">
        <f t="shared" si="70"/>
        <v>69</v>
      </c>
      <c r="AH32" s="60">
        <v>5</v>
      </c>
      <c r="AI32" s="60">
        <f t="shared" si="71"/>
        <v>68</v>
      </c>
      <c r="AJ32" s="60">
        <v>0</v>
      </c>
      <c r="AK32" s="63">
        <f t="shared" si="72"/>
        <v>2</v>
      </c>
    </row>
    <row r="33" spans="1:37" s="57" customFormat="1" ht="19.5" customHeight="1" x14ac:dyDescent="0.3">
      <c r="A33" s="58" t="s">
        <v>95</v>
      </c>
      <c r="B33" s="59">
        <f t="shared" si="54"/>
        <v>57</v>
      </c>
      <c r="C33" s="59">
        <f t="shared" si="55"/>
        <v>553</v>
      </c>
      <c r="D33" s="60">
        <v>9</v>
      </c>
      <c r="E33" s="60">
        <f t="shared" si="56"/>
        <v>88</v>
      </c>
      <c r="F33" s="60">
        <v>12</v>
      </c>
      <c r="G33" s="60">
        <f t="shared" si="57"/>
        <v>135</v>
      </c>
      <c r="H33" s="60">
        <v>5</v>
      </c>
      <c r="I33" s="60">
        <f t="shared" si="58"/>
        <v>67</v>
      </c>
      <c r="J33" s="60">
        <v>0</v>
      </c>
      <c r="K33" s="60">
        <f t="shared" si="59"/>
        <v>4</v>
      </c>
      <c r="L33" s="60">
        <v>0</v>
      </c>
      <c r="M33" s="60">
        <f t="shared" si="60"/>
        <v>6</v>
      </c>
      <c r="N33" s="60">
        <v>2</v>
      </c>
      <c r="O33" s="60">
        <f t="shared" si="61"/>
        <v>8</v>
      </c>
      <c r="P33" s="60">
        <v>14</v>
      </c>
      <c r="Q33" s="60">
        <f t="shared" si="62"/>
        <v>77</v>
      </c>
      <c r="R33" s="60">
        <v>0</v>
      </c>
      <c r="S33" s="60">
        <f t="shared" si="63"/>
        <v>6</v>
      </c>
      <c r="T33" s="60">
        <v>5</v>
      </c>
      <c r="U33" s="60">
        <f t="shared" si="64"/>
        <v>49</v>
      </c>
      <c r="V33" s="60">
        <v>1</v>
      </c>
      <c r="W33" s="60">
        <f t="shared" si="65"/>
        <v>1</v>
      </c>
      <c r="X33" s="60">
        <v>0</v>
      </c>
      <c r="Y33" s="60">
        <f t="shared" si="66"/>
        <v>9</v>
      </c>
      <c r="Z33" s="60">
        <v>1</v>
      </c>
      <c r="AA33" s="60">
        <f t="shared" si="67"/>
        <v>6</v>
      </c>
      <c r="AB33" s="60">
        <v>0</v>
      </c>
      <c r="AC33" s="60">
        <f t="shared" si="68"/>
        <v>1</v>
      </c>
      <c r="AD33" s="60">
        <v>1</v>
      </c>
      <c r="AE33" s="60">
        <f t="shared" si="69"/>
        <v>3</v>
      </c>
      <c r="AF33" s="60">
        <v>2</v>
      </c>
      <c r="AG33" s="60">
        <f t="shared" si="70"/>
        <v>48</v>
      </c>
      <c r="AH33" s="60">
        <v>5</v>
      </c>
      <c r="AI33" s="60">
        <f t="shared" si="71"/>
        <v>42</v>
      </c>
      <c r="AJ33" s="60">
        <v>0</v>
      </c>
      <c r="AK33" s="63">
        <f t="shared" si="72"/>
        <v>3</v>
      </c>
    </row>
    <row r="34" spans="1:37" s="57" customFormat="1" ht="19.5" customHeight="1" x14ac:dyDescent="0.3">
      <c r="A34" s="58" t="s">
        <v>116</v>
      </c>
      <c r="B34" s="59">
        <f t="shared" si="54"/>
        <v>28</v>
      </c>
      <c r="C34" s="59">
        <f t="shared" si="55"/>
        <v>154</v>
      </c>
      <c r="D34" s="60">
        <v>5</v>
      </c>
      <c r="E34" s="60">
        <f t="shared" si="56"/>
        <v>11</v>
      </c>
      <c r="F34" s="60">
        <v>2</v>
      </c>
      <c r="G34" s="60">
        <f t="shared" si="57"/>
        <v>15</v>
      </c>
      <c r="H34" s="60">
        <v>0</v>
      </c>
      <c r="I34" s="60">
        <f t="shared" si="58"/>
        <v>4</v>
      </c>
      <c r="J34" s="60">
        <v>0</v>
      </c>
      <c r="K34" s="60">
        <f t="shared" si="59"/>
        <v>0</v>
      </c>
      <c r="L34" s="60">
        <v>0</v>
      </c>
      <c r="M34" s="60">
        <f t="shared" si="60"/>
        <v>3</v>
      </c>
      <c r="N34" s="60">
        <v>0</v>
      </c>
      <c r="O34" s="60">
        <f t="shared" si="61"/>
        <v>0</v>
      </c>
      <c r="P34" s="60">
        <v>14</v>
      </c>
      <c r="Q34" s="60">
        <f t="shared" si="62"/>
        <v>84</v>
      </c>
      <c r="R34" s="60">
        <v>0</v>
      </c>
      <c r="S34" s="60">
        <f t="shared" si="63"/>
        <v>0</v>
      </c>
      <c r="T34" s="60">
        <v>0</v>
      </c>
      <c r="U34" s="60">
        <f t="shared" si="64"/>
        <v>4</v>
      </c>
      <c r="V34" s="60">
        <v>0</v>
      </c>
      <c r="W34" s="60">
        <f t="shared" si="65"/>
        <v>0</v>
      </c>
      <c r="X34" s="60">
        <v>0</v>
      </c>
      <c r="Y34" s="60">
        <f t="shared" si="66"/>
        <v>2</v>
      </c>
      <c r="Z34" s="60">
        <v>1</v>
      </c>
      <c r="AA34" s="60">
        <f t="shared" si="67"/>
        <v>2</v>
      </c>
      <c r="AB34" s="60">
        <v>2</v>
      </c>
      <c r="AC34" s="60">
        <f t="shared" si="68"/>
        <v>4</v>
      </c>
      <c r="AD34" s="60">
        <v>0</v>
      </c>
      <c r="AE34" s="60">
        <f t="shared" si="69"/>
        <v>8</v>
      </c>
      <c r="AF34" s="60">
        <v>4</v>
      </c>
      <c r="AG34" s="60">
        <f t="shared" si="70"/>
        <v>8</v>
      </c>
      <c r="AH34" s="60">
        <v>0</v>
      </c>
      <c r="AI34" s="60">
        <f t="shared" si="71"/>
        <v>9</v>
      </c>
      <c r="AJ34" s="60">
        <v>0</v>
      </c>
      <c r="AK34" s="63">
        <f t="shared" si="72"/>
        <v>0</v>
      </c>
    </row>
    <row r="35" spans="1:37" s="57" customFormat="1" ht="19.5" customHeight="1" x14ac:dyDescent="0.3">
      <c r="A35" s="58" t="s">
        <v>117</v>
      </c>
      <c r="B35" s="59">
        <f t="shared" si="54"/>
        <v>13</v>
      </c>
      <c r="C35" s="59">
        <f t="shared" si="55"/>
        <v>79</v>
      </c>
      <c r="D35" s="60">
        <v>0</v>
      </c>
      <c r="E35" s="60">
        <f t="shared" si="56"/>
        <v>0</v>
      </c>
      <c r="F35" s="60">
        <v>1</v>
      </c>
      <c r="G35" s="60">
        <f t="shared" si="57"/>
        <v>7</v>
      </c>
      <c r="H35" s="60">
        <v>0</v>
      </c>
      <c r="I35" s="60">
        <f t="shared" si="58"/>
        <v>0</v>
      </c>
      <c r="J35" s="60">
        <v>0</v>
      </c>
      <c r="K35" s="60">
        <f t="shared" si="59"/>
        <v>0</v>
      </c>
      <c r="L35" s="60">
        <v>0</v>
      </c>
      <c r="M35" s="60">
        <f t="shared" si="60"/>
        <v>0</v>
      </c>
      <c r="N35" s="60">
        <v>0</v>
      </c>
      <c r="O35" s="60">
        <f t="shared" si="61"/>
        <v>0</v>
      </c>
      <c r="P35" s="60">
        <v>6</v>
      </c>
      <c r="Q35" s="60">
        <f t="shared" si="62"/>
        <v>19</v>
      </c>
      <c r="R35" s="60">
        <v>0</v>
      </c>
      <c r="S35" s="60">
        <f t="shared" si="63"/>
        <v>0</v>
      </c>
      <c r="T35" s="60">
        <v>1</v>
      </c>
      <c r="U35" s="60">
        <f t="shared" si="64"/>
        <v>3</v>
      </c>
      <c r="V35" s="60">
        <v>0</v>
      </c>
      <c r="W35" s="60">
        <f t="shared" si="65"/>
        <v>2</v>
      </c>
      <c r="X35" s="60">
        <v>0</v>
      </c>
      <c r="Y35" s="60">
        <f t="shared" si="66"/>
        <v>1</v>
      </c>
      <c r="Z35" s="60">
        <v>0</v>
      </c>
      <c r="AA35" s="60">
        <f t="shared" si="67"/>
        <v>1</v>
      </c>
      <c r="AB35" s="60">
        <v>0</v>
      </c>
      <c r="AC35" s="60">
        <f t="shared" si="68"/>
        <v>2</v>
      </c>
      <c r="AD35" s="60">
        <v>0</v>
      </c>
      <c r="AE35" s="60">
        <f t="shared" si="69"/>
        <v>2</v>
      </c>
      <c r="AF35" s="60">
        <v>3</v>
      </c>
      <c r="AG35" s="60">
        <f t="shared" si="70"/>
        <v>26</v>
      </c>
      <c r="AH35" s="60">
        <v>2</v>
      </c>
      <c r="AI35" s="60">
        <f t="shared" si="71"/>
        <v>14</v>
      </c>
      <c r="AJ35" s="60">
        <v>0</v>
      </c>
      <c r="AK35" s="63">
        <f t="shared" si="72"/>
        <v>2</v>
      </c>
    </row>
    <row r="36" spans="1:37" s="57" customFormat="1" ht="22.5" customHeight="1" thickBot="1" x14ac:dyDescent="0.35">
      <c r="A36" s="64" t="s">
        <v>96</v>
      </c>
      <c r="B36" s="65">
        <f t="shared" si="54"/>
        <v>73</v>
      </c>
      <c r="C36" s="65">
        <f t="shared" si="55"/>
        <v>360</v>
      </c>
      <c r="D36" s="66">
        <v>2</v>
      </c>
      <c r="E36" s="66">
        <f t="shared" si="56"/>
        <v>20</v>
      </c>
      <c r="F36" s="66">
        <v>7</v>
      </c>
      <c r="G36" s="66">
        <f t="shared" si="57"/>
        <v>37</v>
      </c>
      <c r="H36" s="66">
        <v>2</v>
      </c>
      <c r="I36" s="66">
        <f t="shared" si="58"/>
        <v>9</v>
      </c>
      <c r="J36" s="66">
        <v>0</v>
      </c>
      <c r="K36" s="66">
        <f t="shared" si="59"/>
        <v>3</v>
      </c>
      <c r="L36" s="66">
        <v>0</v>
      </c>
      <c r="M36" s="66">
        <f t="shared" si="60"/>
        <v>0</v>
      </c>
      <c r="N36" s="66">
        <v>2</v>
      </c>
      <c r="O36" s="66">
        <f t="shared" si="61"/>
        <v>3</v>
      </c>
      <c r="P36" s="66">
        <v>43</v>
      </c>
      <c r="Q36" s="66">
        <f t="shared" si="62"/>
        <v>178</v>
      </c>
      <c r="R36" s="66">
        <v>0</v>
      </c>
      <c r="S36" s="66">
        <f t="shared" si="63"/>
        <v>0</v>
      </c>
      <c r="T36" s="66">
        <v>3</v>
      </c>
      <c r="U36" s="66">
        <f t="shared" si="64"/>
        <v>24</v>
      </c>
      <c r="V36" s="66">
        <v>0</v>
      </c>
      <c r="W36" s="66">
        <f t="shared" si="65"/>
        <v>2</v>
      </c>
      <c r="X36" s="66">
        <v>0</v>
      </c>
      <c r="Y36" s="66">
        <f t="shared" si="66"/>
        <v>5</v>
      </c>
      <c r="Z36" s="66">
        <v>1</v>
      </c>
      <c r="AA36" s="66">
        <f t="shared" si="67"/>
        <v>3</v>
      </c>
      <c r="AB36" s="66">
        <v>0</v>
      </c>
      <c r="AC36" s="66">
        <f t="shared" si="68"/>
        <v>3</v>
      </c>
      <c r="AD36" s="66">
        <v>0</v>
      </c>
      <c r="AE36" s="66">
        <f t="shared" si="69"/>
        <v>6</v>
      </c>
      <c r="AF36" s="66">
        <v>7</v>
      </c>
      <c r="AG36" s="66">
        <f t="shared" si="70"/>
        <v>38</v>
      </c>
      <c r="AH36" s="66">
        <v>6</v>
      </c>
      <c r="AI36" s="66">
        <f t="shared" si="71"/>
        <v>26</v>
      </c>
      <c r="AJ36" s="66">
        <v>0</v>
      </c>
      <c r="AK36" s="68">
        <f t="shared" si="72"/>
        <v>3</v>
      </c>
    </row>
    <row r="37" spans="1:37" ht="22.5" hidden="1" customHeight="1" x14ac:dyDescent="0.3">
      <c r="A37" s="47" t="s">
        <v>72</v>
      </c>
      <c r="B37" s="48" t="s">
        <v>3</v>
      </c>
      <c r="C37" s="49"/>
      <c r="D37" s="200" t="s">
        <v>73</v>
      </c>
      <c r="E37" s="201"/>
      <c r="F37" s="200" t="s">
        <v>74</v>
      </c>
      <c r="G37" s="201"/>
      <c r="H37" s="200" t="s">
        <v>75</v>
      </c>
      <c r="I37" s="201"/>
      <c r="J37" s="200" t="s">
        <v>76</v>
      </c>
      <c r="K37" s="201"/>
      <c r="L37" s="200" t="s">
        <v>77</v>
      </c>
      <c r="M37" s="201"/>
      <c r="N37" s="200" t="s">
        <v>78</v>
      </c>
      <c r="O37" s="201"/>
      <c r="P37" s="200" t="s">
        <v>79</v>
      </c>
      <c r="Q37" s="201"/>
      <c r="R37" s="202" t="s">
        <v>80</v>
      </c>
      <c r="S37" s="203"/>
      <c r="T37" s="200" t="s">
        <v>81</v>
      </c>
      <c r="U37" s="201"/>
      <c r="V37" s="200" t="s">
        <v>82</v>
      </c>
      <c r="W37" s="201"/>
      <c r="X37" s="200" t="s">
        <v>83</v>
      </c>
      <c r="Y37" s="201"/>
      <c r="Z37" s="200" t="s">
        <v>84</v>
      </c>
      <c r="AA37" s="201"/>
      <c r="AB37" s="200" t="s">
        <v>85</v>
      </c>
      <c r="AC37" s="201"/>
      <c r="AD37" s="200" t="s">
        <v>86</v>
      </c>
      <c r="AE37" s="201"/>
      <c r="AF37" s="200" t="s">
        <v>87</v>
      </c>
      <c r="AG37" s="201"/>
      <c r="AH37" s="200" t="s">
        <v>88</v>
      </c>
      <c r="AI37" s="201"/>
      <c r="AJ37" s="200" t="s">
        <v>89</v>
      </c>
      <c r="AK37" s="204"/>
    </row>
    <row r="38" spans="1:37" ht="22.5" hidden="1" customHeight="1" x14ac:dyDescent="0.3">
      <c r="A38" s="50"/>
      <c r="B38" s="9" t="s">
        <v>60</v>
      </c>
      <c r="C38" s="10" t="s">
        <v>111</v>
      </c>
      <c r="D38" s="11" t="s">
        <v>60</v>
      </c>
      <c r="E38" s="10" t="s">
        <v>90</v>
      </c>
      <c r="F38" s="12" t="s">
        <v>60</v>
      </c>
      <c r="G38" s="10" t="s">
        <v>90</v>
      </c>
      <c r="H38" s="12" t="s">
        <v>60</v>
      </c>
      <c r="I38" s="10" t="s">
        <v>90</v>
      </c>
      <c r="J38" s="12" t="s">
        <v>60</v>
      </c>
      <c r="K38" s="10" t="s">
        <v>111</v>
      </c>
      <c r="L38" s="12" t="s">
        <v>110</v>
      </c>
      <c r="M38" s="10" t="s">
        <v>90</v>
      </c>
      <c r="N38" s="12" t="s">
        <v>60</v>
      </c>
      <c r="O38" s="10" t="s">
        <v>90</v>
      </c>
      <c r="P38" s="12" t="s">
        <v>110</v>
      </c>
      <c r="Q38" s="10" t="s">
        <v>111</v>
      </c>
      <c r="R38" s="12" t="s">
        <v>110</v>
      </c>
      <c r="S38" s="10" t="s">
        <v>90</v>
      </c>
      <c r="T38" s="12" t="s">
        <v>60</v>
      </c>
      <c r="U38" s="10" t="s">
        <v>111</v>
      </c>
      <c r="V38" s="12" t="s">
        <v>110</v>
      </c>
      <c r="W38" s="10" t="s">
        <v>111</v>
      </c>
      <c r="X38" s="12" t="s">
        <v>110</v>
      </c>
      <c r="Y38" s="10" t="s">
        <v>90</v>
      </c>
      <c r="Z38" s="12" t="s">
        <v>110</v>
      </c>
      <c r="AA38" s="10" t="s">
        <v>90</v>
      </c>
      <c r="AB38" s="12" t="s">
        <v>60</v>
      </c>
      <c r="AC38" s="10" t="s">
        <v>111</v>
      </c>
      <c r="AD38" s="12" t="s">
        <v>60</v>
      </c>
      <c r="AE38" s="10" t="s">
        <v>90</v>
      </c>
      <c r="AF38" s="12" t="s">
        <v>60</v>
      </c>
      <c r="AG38" s="10" t="s">
        <v>90</v>
      </c>
      <c r="AH38" s="12" t="s">
        <v>60</v>
      </c>
      <c r="AI38" s="10" t="s">
        <v>90</v>
      </c>
      <c r="AJ38" s="12" t="s">
        <v>60</v>
      </c>
      <c r="AK38" s="13" t="s">
        <v>111</v>
      </c>
    </row>
    <row r="39" spans="1:37" ht="22.5" hidden="1" customHeight="1" x14ac:dyDescent="0.3">
      <c r="A39" s="35" t="s">
        <v>91</v>
      </c>
      <c r="B39" s="36">
        <v>849</v>
      </c>
      <c r="C39" s="37">
        <v>4869</v>
      </c>
      <c r="D39" s="38">
        <v>51</v>
      </c>
      <c r="E39" s="39">
        <v>368</v>
      </c>
      <c r="F39" s="40">
        <v>96</v>
      </c>
      <c r="G39" s="39">
        <v>590</v>
      </c>
      <c r="H39" s="40">
        <v>22</v>
      </c>
      <c r="I39" s="39">
        <v>208</v>
      </c>
      <c r="J39" s="40">
        <v>13</v>
      </c>
      <c r="K39" s="39">
        <v>79</v>
      </c>
      <c r="L39" s="40">
        <v>2</v>
      </c>
      <c r="M39" s="39">
        <v>18</v>
      </c>
      <c r="N39" s="40">
        <v>4</v>
      </c>
      <c r="O39" s="39">
        <v>42</v>
      </c>
      <c r="P39" s="41">
        <v>383</v>
      </c>
      <c r="Q39" s="41">
        <v>1876</v>
      </c>
      <c r="R39" s="40">
        <v>3</v>
      </c>
      <c r="S39" s="39">
        <v>24</v>
      </c>
      <c r="T39" s="40">
        <v>59</v>
      </c>
      <c r="U39" s="39">
        <v>422</v>
      </c>
      <c r="V39" s="40">
        <v>8</v>
      </c>
      <c r="W39" s="39">
        <v>42</v>
      </c>
      <c r="X39" s="40">
        <v>15</v>
      </c>
      <c r="Y39" s="39">
        <v>73</v>
      </c>
      <c r="Z39" s="40">
        <v>14</v>
      </c>
      <c r="AA39" s="39">
        <v>91</v>
      </c>
      <c r="AB39" s="40">
        <v>6</v>
      </c>
      <c r="AC39" s="39">
        <v>55</v>
      </c>
      <c r="AD39" s="40">
        <v>13</v>
      </c>
      <c r="AE39" s="39">
        <v>85</v>
      </c>
      <c r="AF39" s="40">
        <v>84</v>
      </c>
      <c r="AG39" s="39">
        <v>454</v>
      </c>
      <c r="AH39" s="40">
        <v>72</v>
      </c>
      <c r="AI39" s="39">
        <v>416</v>
      </c>
      <c r="AJ39" s="40">
        <v>4</v>
      </c>
      <c r="AK39" s="42">
        <v>26</v>
      </c>
    </row>
    <row r="40" spans="1:37" ht="22.5" hidden="1" customHeight="1" x14ac:dyDescent="0.3">
      <c r="A40" s="43" t="s">
        <v>92</v>
      </c>
      <c r="B40" s="23">
        <v>275</v>
      </c>
      <c r="C40" s="44">
        <v>1685</v>
      </c>
      <c r="D40" s="25">
        <v>27</v>
      </c>
      <c r="E40" s="25">
        <v>184</v>
      </c>
      <c r="F40" s="3">
        <v>37</v>
      </c>
      <c r="G40" s="3">
        <v>205</v>
      </c>
      <c r="H40" s="3">
        <v>6</v>
      </c>
      <c r="I40" s="3">
        <v>73</v>
      </c>
      <c r="J40" s="3">
        <v>7</v>
      </c>
      <c r="K40" s="3">
        <v>40</v>
      </c>
      <c r="L40" s="3">
        <v>0</v>
      </c>
      <c r="M40" s="3">
        <v>4</v>
      </c>
      <c r="N40" s="3">
        <v>2</v>
      </c>
      <c r="O40" s="3">
        <v>26</v>
      </c>
      <c r="P40" s="3">
        <v>73</v>
      </c>
      <c r="Q40" s="3">
        <v>394</v>
      </c>
      <c r="R40" s="3">
        <v>3</v>
      </c>
      <c r="S40" s="3">
        <v>10</v>
      </c>
      <c r="T40" s="3">
        <v>26</v>
      </c>
      <c r="U40" s="3">
        <v>234</v>
      </c>
      <c r="V40" s="3">
        <v>6</v>
      </c>
      <c r="W40" s="3">
        <v>23</v>
      </c>
      <c r="X40" s="3">
        <v>7</v>
      </c>
      <c r="Y40" s="3">
        <v>34</v>
      </c>
      <c r="Z40" s="3">
        <v>5</v>
      </c>
      <c r="AA40" s="3">
        <v>45</v>
      </c>
      <c r="AB40" s="3">
        <v>5</v>
      </c>
      <c r="AC40" s="3">
        <v>27</v>
      </c>
      <c r="AD40" s="3">
        <v>3</v>
      </c>
      <c r="AE40" s="3">
        <v>38</v>
      </c>
      <c r="AF40" s="3">
        <v>30</v>
      </c>
      <c r="AG40" s="3">
        <v>159</v>
      </c>
      <c r="AH40" s="3">
        <v>37</v>
      </c>
      <c r="AI40" s="3">
        <v>183</v>
      </c>
      <c r="AJ40" s="3">
        <v>1</v>
      </c>
      <c r="AK40" s="5">
        <v>6</v>
      </c>
    </row>
    <row r="41" spans="1:37" ht="22.5" hidden="1" customHeight="1" x14ac:dyDescent="0.3">
      <c r="A41" s="43" t="s">
        <v>93</v>
      </c>
      <c r="B41" s="23">
        <v>211</v>
      </c>
      <c r="C41" s="44">
        <v>1103</v>
      </c>
      <c r="D41" s="25">
        <v>6</v>
      </c>
      <c r="E41" s="25">
        <v>47</v>
      </c>
      <c r="F41" s="3">
        <v>31</v>
      </c>
      <c r="G41" s="3">
        <v>141</v>
      </c>
      <c r="H41" s="3">
        <v>9</v>
      </c>
      <c r="I41" s="3">
        <v>44</v>
      </c>
      <c r="J41" s="3">
        <v>5</v>
      </c>
      <c r="K41" s="3">
        <v>21</v>
      </c>
      <c r="L41" s="3">
        <v>0</v>
      </c>
      <c r="M41" s="3">
        <v>1</v>
      </c>
      <c r="N41" s="3">
        <v>1</v>
      </c>
      <c r="O41" s="3">
        <v>5</v>
      </c>
      <c r="P41" s="3">
        <v>87</v>
      </c>
      <c r="Q41" s="3">
        <v>449</v>
      </c>
      <c r="R41" s="3">
        <v>0</v>
      </c>
      <c r="S41" s="3">
        <v>3</v>
      </c>
      <c r="T41" s="3">
        <v>17</v>
      </c>
      <c r="U41" s="3">
        <v>84</v>
      </c>
      <c r="V41" s="3">
        <v>1</v>
      </c>
      <c r="W41" s="3">
        <v>10</v>
      </c>
      <c r="X41" s="3">
        <v>2</v>
      </c>
      <c r="Y41" s="3">
        <v>12</v>
      </c>
      <c r="Z41" s="3">
        <v>7</v>
      </c>
      <c r="AA41" s="3">
        <v>20</v>
      </c>
      <c r="AB41" s="3">
        <v>1</v>
      </c>
      <c r="AC41" s="3">
        <v>15</v>
      </c>
      <c r="AD41" s="3">
        <v>6</v>
      </c>
      <c r="AE41" s="3">
        <v>19</v>
      </c>
      <c r="AF41" s="3">
        <v>23</v>
      </c>
      <c r="AG41" s="3">
        <v>130</v>
      </c>
      <c r="AH41" s="3">
        <v>15</v>
      </c>
      <c r="AI41" s="3">
        <v>92</v>
      </c>
      <c r="AJ41" s="3">
        <v>0</v>
      </c>
      <c r="AK41" s="5">
        <v>10</v>
      </c>
    </row>
    <row r="42" spans="1:37" ht="22.5" hidden="1" customHeight="1" x14ac:dyDescent="0.3">
      <c r="A42" s="43" t="s">
        <v>94</v>
      </c>
      <c r="B42" s="23">
        <v>203</v>
      </c>
      <c r="C42" s="44">
        <v>1106</v>
      </c>
      <c r="D42" s="25">
        <v>8</v>
      </c>
      <c r="E42" s="25">
        <v>34</v>
      </c>
      <c r="F42" s="3">
        <v>9</v>
      </c>
      <c r="G42" s="3">
        <v>72</v>
      </c>
      <c r="H42" s="3">
        <v>5</v>
      </c>
      <c r="I42" s="3">
        <v>18</v>
      </c>
      <c r="J42" s="3">
        <v>1</v>
      </c>
      <c r="K42" s="3">
        <v>11</v>
      </c>
      <c r="L42" s="3">
        <v>1</v>
      </c>
      <c r="M42" s="3">
        <v>4</v>
      </c>
      <c r="N42" s="3">
        <v>0</v>
      </c>
      <c r="O42" s="3">
        <v>4</v>
      </c>
      <c r="P42" s="3">
        <v>145</v>
      </c>
      <c r="Q42" s="3">
        <v>752</v>
      </c>
      <c r="R42" s="3">
        <v>0</v>
      </c>
      <c r="S42" s="3">
        <v>5</v>
      </c>
      <c r="T42" s="3">
        <v>8</v>
      </c>
      <c r="U42" s="3">
        <v>33</v>
      </c>
      <c r="V42" s="3">
        <v>0</v>
      </c>
      <c r="W42" s="3">
        <v>5</v>
      </c>
      <c r="X42" s="3">
        <v>3</v>
      </c>
      <c r="Y42" s="3">
        <v>10</v>
      </c>
      <c r="Z42" s="3">
        <v>0</v>
      </c>
      <c r="AA42" s="3">
        <v>17</v>
      </c>
      <c r="AB42" s="3">
        <v>0</v>
      </c>
      <c r="AC42" s="3">
        <v>5</v>
      </c>
      <c r="AD42" s="3">
        <v>3</v>
      </c>
      <c r="AE42" s="3">
        <v>10</v>
      </c>
      <c r="AF42" s="3">
        <v>15</v>
      </c>
      <c r="AG42" s="3">
        <v>61</v>
      </c>
      <c r="AH42" s="3">
        <v>5</v>
      </c>
      <c r="AI42" s="3">
        <v>63</v>
      </c>
      <c r="AJ42" s="3">
        <v>0</v>
      </c>
      <c r="AK42" s="5">
        <v>2</v>
      </c>
    </row>
    <row r="43" spans="1:37" ht="22.5" hidden="1" customHeight="1" x14ac:dyDescent="0.3">
      <c r="A43" s="43" t="s">
        <v>95</v>
      </c>
      <c r="B43" s="23">
        <v>49</v>
      </c>
      <c r="C43" s="44">
        <v>496</v>
      </c>
      <c r="D43" s="25">
        <v>9</v>
      </c>
      <c r="E43" s="25">
        <v>79</v>
      </c>
      <c r="F43" s="3">
        <v>11</v>
      </c>
      <c r="G43" s="3">
        <v>123</v>
      </c>
      <c r="H43" s="3">
        <v>2</v>
      </c>
      <c r="I43" s="3">
        <v>62</v>
      </c>
      <c r="J43" s="3">
        <v>0</v>
      </c>
      <c r="K43" s="3">
        <v>4</v>
      </c>
      <c r="L43" s="3">
        <v>0</v>
      </c>
      <c r="M43" s="3">
        <v>6</v>
      </c>
      <c r="N43" s="3">
        <v>1</v>
      </c>
      <c r="O43" s="3">
        <v>6</v>
      </c>
      <c r="P43" s="3">
        <v>8</v>
      </c>
      <c r="Q43" s="3">
        <v>63</v>
      </c>
      <c r="R43" s="3">
        <v>0</v>
      </c>
      <c r="S43" s="3">
        <v>6</v>
      </c>
      <c r="T43" s="3">
        <v>4</v>
      </c>
      <c r="U43" s="3">
        <v>44</v>
      </c>
      <c r="V43" s="3">
        <v>0</v>
      </c>
      <c r="W43" s="3">
        <v>0</v>
      </c>
      <c r="X43" s="3">
        <v>3</v>
      </c>
      <c r="Y43" s="3">
        <v>9</v>
      </c>
      <c r="Z43" s="3">
        <v>0</v>
      </c>
      <c r="AA43" s="3">
        <v>5</v>
      </c>
      <c r="AB43" s="3">
        <v>0</v>
      </c>
      <c r="AC43" s="3">
        <v>1</v>
      </c>
      <c r="AD43" s="3">
        <v>0</v>
      </c>
      <c r="AE43" s="3">
        <v>2</v>
      </c>
      <c r="AF43" s="3">
        <v>5</v>
      </c>
      <c r="AG43" s="3">
        <v>46</v>
      </c>
      <c r="AH43" s="3">
        <v>6</v>
      </c>
      <c r="AI43" s="3">
        <v>37</v>
      </c>
      <c r="AJ43" s="3">
        <v>0</v>
      </c>
      <c r="AK43" s="5">
        <v>3</v>
      </c>
    </row>
    <row r="44" spans="1:37" ht="22.5" hidden="1" customHeight="1" x14ac:dyDescent="0.3">
      <c r="A44" s="43" t="s">
        <v>120</v>
      </c>
      <c r="B44" s="23">
        <v>28</v>
      </c>
      <c r="C44" s="44">
        <v>126</v>
      </c>
      <c r="D44" s="25">
        <v>0</v>
      </c>
      <c r="E44" s="25">
        <v>6</v>
      </c>
      <c r="F44" s="3">
        <v>3</v>
      </c>
      <c r="G44" s="3">
        <v>13</v>
      </c>
      <c r="H44" s="3">
        <v>0</v>
      </c>
      <c r="I44" s="3">
        <v>4</v>
      </c>
      <c r="J44" s="3">
        <v>0</v>
      </c>
      <c r="K44" s="3">
        <v>0</v>
      </c>
      <c r="L44" s="3">
        <v>1</v>
      </c>
      <c r="M44" s="3">
        <v>3</v>
      </c>
      <c r="N44" s="3">
        <v>0</v>
      </c>
      <c r="O44" s="3">
        <v>0</v>
      </c>
      <c r="P44" s="3">
        <v>23</v>
      </c>
      <c r="Q44" s="3">
        <v>70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1</v>
      </c>
      <c r="AB44" s="3">
        <v>0</v>
      </c>
      <c r="AC44" s="3">
        <v>2</v>
      </c>
      <c r="AD44" s="3">
        <v>0</v>
      </c>
      <c r="AE44" s="3">
        <v>8</v>
      </c>
      <c r="AF44" s="3">
        <v>0</v>
      </c>
      <c r="AG44" s="3">
        <v>4</v>
      </c>
      <c r="AH44" s="3">
        <v>0</v>
      </c>
      <c r="AI44" s="3">
        <v>9</v>
      </c>
      <c r="AJ44" s="3">
        <v>0</v>
      </c>
      <c r="AK44" s="5">
        <v>0</v>
      </c>
    </row>
    <row r="45" spans="1:37" ht="22.5" hidden="1" customHeight="1" x14ac:dyDescent="0.3">
      <c r="A45" s="43" t="s">
        <v>121</v>
      </c>
      <c r="B45" s="23">
        <v>15</v>
      </c>
      <c r="C45" s="44">
        <v>66</v>
      </c>
      <c r="D45" s="25">
        <v>0</v>
      </c>
      <c r="E45" s="25">
        <v>0</v>
      </c>
      <c r="F45" s="3">
        <v>0</v>
      </c>
      <c r="G45" s="3">
        <v>6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3</v>
      </c>
      <c r="Q45" s="3">
        <v>13</v>
      </c>
      <c r="R45" s="3">
        <v>0</v>
      </c>
      <c r="S45" s="3">
        <v>0</v>
      </c>
      <c r="T45" s="3">
        <v>0</v>
      </c>
      <c r="U45" s="3">
        <v>2</v>
      </c>
      <c r="V45" s="3">
        <v>1</v>
      </c>
      <c r="W45" s="3">
        <v>2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2</v>
      </c>
      <c r="AD45" s="3">
        <v>1</v>
      </c>
      <c r="AE45" s="3">
        <v>2</v>
      </c>
      <c r="AF45" s="3">
        <v>4</v>
      </c>
      <c r="AG45" s="3">
        <v>23</v>
      </c>
      <c r="AH45" s="3">
        <v>6</v>
      </c>
      <c r="AI45" s="3">
        <v>12</v>
      </c>
      <c r="AJ45" s="3">
        <v>0</v>
      </c>
      <c r="AK45" s="5">
        <v>2</v>
      </c>
    </row>
    <row r="46" spans="1:37" ht="22.5" hidden="1" customHeight="1" thickBot="1" x14ac:dyDescent="0.35">
      <c r="A46" s="45" t="s">
        <v>96</v>
      </c>
      <c r="B46" s="27">
        <v>68</v>
      </c>
      <c r="C46" s="46">
        <v>287</v>
      </c>
      <c r="D46" s="29">
        <v>1</v>
      </c>
      <c r="E46" s="29">
        <v>18</v>
      </c>
      <c r="F46" s="6">
        <v>5</v>
      </c>
      <c r="G46" s="6">
        <v>30</v>
      </c>
      <c r="H46" s="6">
        <v>0</v>
      </c>
      <c r="I46" s="6">
        <v>7</v>
      </c>
      <c r="J46" s="6">
        <v>0</v>
      </c>
      <c r="K46" s="6">
        <v>3</v>
      </c>
      <c r="L46" s="6">
        <v>0</v>
      </c>
      <c r="M46" s="6">
        <v>0</v>
      </c>
      <c r="N46" s="6">
        <v>0</v>
      </c>
      <c r="O46" s="6">
        <v>1</v>
      </c>
      <c r="P46" s="6">
        <v>44</v>
      </c>
      <c r="Q46" s="6">
        <v>135</v>
      </c>
      <c r="R46" s="6">
        <v>0</v>
      </c>
      <c r="S46" s="6">
        <v>0</v>
      </c>
      <c r="T46" s="6">
        <v>3</v>
      </c>
      <c r="U46" s="6">
        <v>21</v>
      </c>
      <c r="V46" s="6">
        <v>0</v>
      </c>
      <c r="W46" s="6">
        <v>2</v>
      </c>
      <c r="X46" s="6">
        <v>0</v>
      </c>
      <c r="Y46" s="6">
        <v>5</v>
      </c>
      <c r="Z46" s="6">
        <v>2</v>
      </c>
      <c r="AA46" s="6">
        <v>2</v>
      </c>
      <c r="AB46" s="6">
        <v>0</v>
      </c>
      <c r="AC46" s="6">
        <v>3</v>
      </c>
      <c r="AD46" s="6">
        <v>0</v>
      </c>
      <c r="AE46" s="6">
        <v>6</v>
      </c>
      <c r="AF46" s="6">
        <v>7</v>
      </c>
      <c r="AG46" s="6">
        <v>31</v>
      </c>
      <c r="AH46" s="6">
        <v>3</v>
      </c>
      <c r="AI46" s="6">
        <v>20</v>
      </c>
      <c r="AJ46" s="6">
        <v>3</v>
      </c>
      <c r="AK46" s="8">
        <v>3</v>
      </c>
    </row>
    <row r="47" spans="1:37" ht="22.5" customHeight="1" x14ac:dyDescent="0.3"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1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2"/>
      <c r="AK47" s="53"/>
    </row>
    <row r="48" spans="1:37" ht="18.75" customHeight="1" x14ac:dyDescent="0.3"/>
    <row r="49" ht="18.75" customHeight="1" x14ac:dyDescent="0.3"/>
    <row r="50" ht="18.75" customHeight="1" x14ac:dyDescent="0.3"/>
  </sheetData>
  <mergeCells count="71">
    <mergeCell ref="AD37:AE37"/>
    <mergeCell ref="AF37:AG37"/>
    <mergeCell ref="AH37:AI37"/>
    <mergeCell ref="AJ37:AK37"/>
    <mergeCell ref="T37:U37"/>
    <mergeCell ref="V37:W37"/>
    <mergeCell ref="X37:Y37"/>
    <mergeCell ref="Z37:AA37"/>
    <mergeCell ref="AB37:AC37"/>
    <mergeCell ref="P37:Q37"/>
    <mergeCell ref="R37:S37"/>
    <mergeCell ref="D37:E37"/>
    <mergeCell ref="F37:G37"/>
    <mergeCell ref="H37:I37"/>
    <mergeCell ref="J37:K37"/>
    <mergeCell ref="L37:M37"/>
    <mergeCell ref="N37:O37"/>
    <mergeCell ref="AF14:AG14"/>
    <mergeCell ref="AH14:AI14"/>
    <mergeCell ref="AJ14:AK14"/>
    <mergeCell ref="D27:E27"/>
    <mergeCell ref="F27:G27"/>
    <mergeCell ref="H27:I27"/>
    <mergeCell ref="J27:K27"/>
    <mergeCell ref="L27:M27"/>
    <mergeCell ref="N27:O27"/>
    <mergeCell ref="P27:Q27"/>
    <mergeCell ref="V14:W14"/>
    <mergeCell ref="X14:Y14"/>
    <mergeCell ref="Z14:AA14"/>
    <mergeCell ref="AB14:AC14"/>
    <mergeCell ref="AD14:AE14"/>
    <mergeCell ref="AD27:AE27"/>
    <mergeCell ref="P14:Q14"/>
    <mergeCell ref="D14:E14"/>
    <mergeCell ref="F14:G14"/>
    <mergeCell ref="H14:I14"/>
    <mergeCell ref="J14:K14"/>
    <mergeCell ref="L14:M14"/>
    <mergeCell ref="F4:G4"/>
    <mergeCell ref="H4:I4"/>
    <mergeCell ref="AF27:AG27"/>
    <mergeCell ref="AJ27:AK27"/>
    <mergeCell ref="AH27:AI27"/>
    <mergeCell ref="R27:S27"/>
    <mergeCell ref="T27:U27"/>
    <mergeCell ref="V27:W27"/>
    <mergeCell ref="AB27:AC27"/>
    <mergeCell ref="Z27:AA27"/>
    <mergeCell ref="X27:Y27"/>
    <mergeCell ref="J4:K4"/>
    <mergeCell ref="L4:M4"/>
    <mergeCell ref="N4:O4"/>
    <mergeCell ref="P4:Q4"/>
    <mergeCell ref="N14:O14"/>
    <mergeCell ref="A3:AK3"/>
    <mergeCell ref="T14:U14"/>
    <mergeCell ref="A2:AK2"/>
    <mergeCell ref="A25:AK25"/>
    <mergeCell ref="R4:S4"/>
    <mergeCell ref="T4:U4"/>
    <mergeCell ref="V4:W4"/>
    <mergeCell ref="X4:Y4"/>
    <mergeCell ref="AB4:AC4"/>
    <mergeCell ref="Z4:AA4"/>
    <mergeCell ref="AD4:AE4"/>
    <mergeCell ref="AF4:AG4"/>
    <mergeCell ref="AH4:AI4"/>
    <mergeCell ref="AJ4:AK4"/>
    <mergeCell ref="R14:S14"/>
    <mergeCell ref="D4:E4"/>
  </mergeCells>
  <phoneticPr fontId="2" type="noConversion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인구수및세대수현황</vt:lpstr>
      <vt:lpstr>인구이동보고서</vt:lpstr>
      <vt:lpstr>인구증감현황</vt:lpstr>
      <vt:lpstr>시도전출입현황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2022-04-03T03:03:42Z</cp:lastPrinted>
  <dcterms:created xsi:type="dcterms:W3CDTF">2020-04-01T02:03:04Z</dcterms:created>
  <dcterms:modified xsi:type="dcterms:W3CDTF">2022-07-11T00:18:46Z</dcterms:modified>
</cp:coreProperties>
</file>